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CEO Check of Council Reports JULY 2024 Onwards\19 August 2024 OCM\Late Report\"/>
    </mc:Choice>
  </mc:AlternateContent>
  <bookViews>
    <workbookView xWindow="0" yWindow="0" windowWidth="38400" windowHeight="17130" activeTab="1"/>
  </bookViews>
  <sheets>
    <sheet name="Methodology" sheetId="1" r:id="rId1"/>
    <sheet name="Schedule" sheetId="2" r:id="rId2"/>
  </sheets>
  <definedNames>
    <definedName name="_xlnm._FilterDatabase" localSheetId="1" hidden="1">Schedule!$A$2:$N$2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79" i="2" l="1"/>
  <c r="X179" i="2"/>
  <c r="X244" i="2" s="1"/>
  <c r="R179" i="2"/>
  <c r="R1" i="2" s="1"/>
  <c r="Q1" i="2"/>
  <c r="S1" i="2"/>
  <c r="T1" i="2"/>
  <c r="U1" i="2"/>
  <c r="V1" i="2"/>
  <c r="W1" i="2"/>
  <c r="Y1" i="2"/>
  <c r="Z1" i="2"/>
  <c r="AA1" i="2"/>
  <c r="AB1" i="2"/>
  <c r="AC1" i="2"/>
  <c r="AD1" i="2"/>
  <c r="AE1" i="2"/>
  <c r="AF1" i="2"/>
  <c r="AG1" i="2"/>
  <c r="AH1" i="2"/>
  <c r="AI1" i="2"/>
  <c r="AI244" i="2"/>
  <c r="AH244" i="2"/>
  <c r="AG244" i="2"/>
  <c r="AF244" i="2"/>
  <c r="AE244" i="2"/>
  <c r="AD244" i="2"/>
  <c r="AC244" i="2"/>
  <c r="AB244" i="2"/>
  <c r="AA244" i="2"/>
  <c r="Z244" i="2"/>
  <c r="Y244" i="2"/>
  <c r="W244" i="2"/>
  <c r="V244" i="2"/>
  <c r="U244" i="2"/>
  <c r="T244" i="2"/>
  <c r="S244" i="2"/>
  <c r="Q244" i="2"/>
  <c r="L241" i="2"/>
  <c r="L240" i="2"/>
  <c r="L239" i="2"/>
  <c r="L238" i="2"/>
  <c r="L237" i="2"/>
  <c r="L236" i="2"/>
  <c r="L235" i="2"/>
  <c r="L234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14" i="2"/>
  <c r="L219" i="2"/>
  <c r="L218" i="2"/>
  <c r="L217" i="2"/>
  <c r="L216" i="2"/>
  <c r="L215" i="2"/>
  <c r="L214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H188" i="2"/>
  <c r="H187" i="2"/>
  <c r="L187" i="2" s="1"/>
  <c r="L185" i="2"/>
  <c r="L184" i="2"/>
  <c r="L183" i="2"/>
  <c r="L182" i="2"/>
  <c r="L180" i="2"/>
  <c r="L175" i="2"/>
  <c r="L174" i="2"/>
  <c r="L173" i="2"/>
  <c r="L172" i="2"/>
  <c r="L171" i="2"/>
  <c r="L170" i="2"/>
  <c r="L169" i="2"/>
  <c r="L167" i="2"/>
  <c r="L166" i="2"/>
  <c r="L165" i="2"/>
  <c r="L164" i="2"/>
  <c r="L163" i="2"/>
  <c r="L162" i="2"/>
  <c r="L161" i="2"/>
  <c r="L160" i="2"/>
  <c r="L157" i="2"/>
  <c r="L153" i="2"/>
  <c r="L152" i="2"/>
  <c r="L151" i="2"/>
  <c r="L149" i="2"/>
  <c r="L148" i="2"/>
  <c r="L147" i="2"/>
  <c r="L146" i="2"/>
  <c r="L145" i="2"/>
  <c r="L144" i="2"/>
  <c r="L143" i="2"/>
  <c r="L142" i="2"/>
  <c r="L141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3" i="2"/>
  <c r="L91" i="2"/>
  <c r="L90" i="2"/>
  <c r="L89" i="2"/>
  <c r="L88" i="2"/>
  <c r="L87" i="2"/>
  <c r="L86" i="2"/>
  <c r="L85" i="2"/>
  <c r="L83" i="2"/>
  <c r="L81" i="2"/>
  <c r="L80" i="2"/>
  <c r="L79" i="2"/>
  <c r="L78" i="2"/>
  <c r="L77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0" i="2"/>
  <c r="L59" i="2"/>
  <c r="L58" i="2"/>
  <c r="L57" i="2"/>
  <c r="L56" i="2"/>
  <c r="L55" i="2"/>
  <c r="L54" i="2"/>
  <c r="L53" i="2"/>
  <c r="L52" i="2"/>
  <c r="L51" i="2"/>
  <c r="L47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1" i="2"/>
  <c r="L30" i="2"/>
  <c r="L29" i="2"/>
  <c r="L28" i="2"/>
  <c r="L27" i="2"/>
  <c r="L25" i="2"/>
  <c r="L24" i="2"/>
  <c r="L22" i="2"/>
  <c r="L21" i="2"/>
  <c r="L20" i="2"/>
  <c r="L19" i="2"/>
  <c r="L18" i="2"/>
  <c r="L17" i="2"/>
  <c r="L16" i="2"/>
  <c r="L13" i="2"/>
  <c r="L12" i="2"/>
  <c r="L11" i="2"/>
  <c r="L10" i="2"/>
  <c r="L9" i="2"/>
  <c r="L8" i="2"/>
  <c r="L7" i="2"/>
  <c r="L6" i="2"/>
  <c r="L5" i="2"/>
  <c r="L4" i="2"/>
  <c r="X1" i="2" l="1"/>
  <c r="R244" i="2"/>
  <c r="P244" i="2"/>
  <c r="P1" i="2"/>
</calcChain>
</file>

<file path=xl/comments1.xml><?xml version="1.0" encoding="utf-8"?>
<comments xmlns="http://schemas.openxmlformats.org/spreadsheetml/2006/main">
  <authors>
    <author>tc={F4D17E3E-9061-4B7A-9D28-5770273056E6}</author>
    <author>tc={A27FB3CB-E1AA-44A8-8524-D66DDE57FDE9}</author>
    <author>tc={00945F70-BE9F-4293-8BD8-1C149F26CA34}</author>
  </authors>
  <commentList>
    <comment ref="R51" authorId="0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Includes 2x $50k dollies.</t>
        </r>
      </text>
    </comment>
    <comment ref="Y51" authorId="1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Includes 2x $50k dollies.</t>
        </r>
      </text>
    </comment>
    <comment ref="AG51" authorId="2" shapeId="0">
      <text>
        <r>
          <rPr>
            <sz val="11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Includes 2x $50k dollies.</t>
        </r>
      </text>
    </comment>
  </commentList>
</comments>
</file>

<file path=xl/sharedStrings.xml><?xml version="1.0" encoding="utf-8"?>
<sst xmlns="http://schemas.openxmlformats.org/spreadsheetml/2006/main" count="1673" uniqueCount="968">
  <si>
    <t>Plant Type</t>
  </si>
  <si>
    <t>Graders</t>
  </si>
  <si>
    <t>Rollers</t>
  </si>
  <si>
    <t>Yellow Plant</t>
  </si>
  <si>
    <t>N / A</t>
  </si>
  <si>
    <t>Bobcats</t>
  </si>
  <si>
    <t>4 Years</t>
  </si>
  <si>
    <t>Trucks / Tippers / Tankers</t>
  </si>
  <si>
    <t>Prime Movers</t>
  </si>
  <si>
    <t>8 Years</t>
  </si>
  <si>
    <t>Side Tippers</t>
  </si>
  <si>
    <t>Water Tanks</t>
  </si>
  <si>
    <t>10 Years</t>
  </si>
  <si>
    <t>Other Equipment</t>
  </si>
  <si>
    <t>Generators</t>
  </si>
  <si>
    <t>Water Pumps</t>
  </si>
  <si>
    <t>6 Years</t>
  </si>
  <si>
    <t>Camps</t>
  </si>
  <si>
    <t>Telehandler</t>
  </si>
  <si>
    <t>Wheel Loaders</t>
  </si>
  <si>
    <t>White Fleet</t>
  </si>
  <si>
    <t>Utilities</t>
  </si>
  <si>
    <t>Wagons</t>
  </si>
  <si>
    <t>80,000 km</t>
  </si>
  <si>
    <t>Scraper</t>
  </si>
  <si>
    <t>Stabiliser</t>
  </si>
  <si>
    <t>Excavators</t>
  </si>
  <si>
    <t>Forklifts</t>
  </si>
  <si>
    <t>Tractors</t>
  </si>
  <si>
    <t>Dollies</t>
  </si>
  <si>
    <t>Message Board Trailers</t>
  </si>
  <si>
    <t>Fuel Trailers</t>
  </si>
  <si>
    <t>Ride-on Mowers</t>
  </si>
  <si>
    <t>Lighting Towers</t>
  </si>
  <si>
    <t>Bulk Cement Trailers</t>
  </si>
  <si>
    <t>Transport Trailers</t>
  </si>
  <si>
    <t>Tip Trucks</t>
  </si>
  <si>
    <t>Other Medium Trucks</t>
  </si>
  <si>
    <t>Life in
Years / km</t>
  </si>
  <si>
    <t>Life in
Hours</t>
  </si>
  <si>
    <t>Asset
Code</t>
  </si>
  <si>
    <t>Plant Number</t>
  </si>
  <si>
    <t>Asset Name</t>
  </si>
  <si>
    <t>Date
Acquired</t>
  </si>
  <si>
    <t>Accum.
Depn</t>
  </si>
  <si>
    <t>Written Down Value</t>
  </si>
  <si>
    <t>Minimum
WDV</t>
  </si>
  <si>
    <t>.</t>
  </si>
  <si>
    <t>Allocated
Category</t>
  </si>
  <si>
    <t>10000</t>
  </si>
  <si>
    <t>P733</t>
  </si>
  <si>
    <t>Skid Steer Loader - Compact Track - CAT 259D</t>
  </si>
  <si>
    <t>Skid Steer Loader</t>
  </si>
  <si>
    <t>10002</t>
  </si>
  <si>
    <t>P1080</t>
  </si>
  <si>
    <t>Utility - Hilux SR - Single Cab - 4x4 with Service Body</t>
  </si>
  <si>
    <t>Hilux (4x4 Single)</t>
  </si>
  <si>
    <t>Roller (Smooth Drum)</t>
  </si>
  <si>
    <t>10005</t>
  </si>
  <si>
    <t>P1509</t>
  </si>
  <si>
    <t>Grader - CAT 140M</t>
  </si>
  <si>
    <t>Grader (140M or 150M)</t>
  </si>
  <si>
    <t>10006</t>
  </si>
  <si>
    <t>P5005</t>
  </si>
  <si>
    <t>Roller - Padfoot - CAT CS76XT</t>
  </si>
  <si>
    <t>Roller (Padfoot)</t>
  </si>
  <si>
    <t>10007</t>
  </si>
  <si>
    <t>P1812</t>
  </si>
  <si>
    <t xml:space="preserve">Truck - Isuzu NPS 75/45 4x4  Service Body Truck  </t>
  </si>
  <si>
    <t>Truck (Medium)</t>
  </si>
  <si>
    <t>10008</t>
  </si>
  <si>
    <t>P466</t>
  </si>
  <si>
    <t>Forklift - CAT - DP25N</t>
  </si>
  <si>
    <t>Forklift - 2.5T</t>
  </si>
  <si>
    <t>Landcruiser Wagon GXL</t>
  </si>
  <si>
    <t>10011</t>
  </si>
  <si>
    <t>P1083</t>
  </si>
  <si>
    <t>Utility - Hilux - Dual Cab 2WD</t>
  </si>
  <si>
    <t>Hilux (4x2 Dual)</t>
  </si>
  <si>
    <t>10012</t>
  </si>
  <si>
    <t>P1084</t>
  </si>
  <si>
    <t>Generator - Medium</t>
  </si>
  <si>
    <t>10014</t>
  </si>
  <si>
    <t>P1081</t>
  </si>
  <si>
    <t>Utility - Landcruiser Workmate - Dual Cab 4x4</t>
  </si>
  <si>
    <t>Landcruiser WM (4x4 Dual)</t>
  </si>
  <si>
    <t>10015</t>
  </si>
  <si>
    <t>P1082</t>
  </si>
  <si>
    <t>10016</t>
  </si>
  <si>
    <t>P1417</t>
  </si>
  <si>
    <t xml:space="preserve">Pump - 6" - Kubota FSR 150/V2203  </t>
  </si>
  <si>
    <t>Pump 6"</t>
  </si>
  <si>
    <t>10017</t>
  </si>
  <si>
    <t>P1311</t>
  </si>
  <si>
    <t>Trailer - Dual Axle - All Trades</t>
  </si>
  <si>
    <t>Trailer (Small - Other)</t>
  </si>
  <si>
    <t>P4022</t>
  </si>
  <si>
    <t>P4023</t>
  </si>
  <si>
    <t>10020</t>
  </si>
  <si>
    <t>P734</t>
  </si>
  <si>
    <t>Skid Steer Loader - Mini Track - Vermeer S925TX Trailer &amp; Attachments</t>
  </si>
  <si>
    <t>10021</t>
  </si>
  <si>
    <t>P327</t>
  </si>
  <si>
    <t>Trailer - 45 ft Flat Top Camp 3 Room Ensuite</t>
  </si>
  <si>
    <t>Camp</t>
  </si>
  <si>
    <t>10022</t>
  </si>
  <si>
    <t>P210</t>
  </si>
  <si>
    <t>Trailer (Fuel)</t>
  </si>
  <si>
    <t>10023</t>
  </si>
  <si>
    <t>P211</t>
  </si>
  <si>
    <t>Trailer (Medium - Other)</t>
  </si>
  <si>
    <t>10028</t>
  </si>
  <si>
    <t>P905</t>
  </si>
  <si>
    <t>Dolly - Tandem Axle - Krurger</t>
  </si>
  <si>
    <t>Dolly (Dual Axle)</t>
  </si>
  <si>
    <t>10029</t>
  </si>
  <si>
    <t>P906</t>
  </si>
  <si>
    <t>10030</t>
  </si>
  <si>
    <t>10032</t>
  </si>
  <si>
    <t>P908</t>
  </si>
  <si>
    <t>Water Tanker - Tri Axle Trailer  - Moore</t>
  </si>
  <si>
    <t>Trailer (Water Tanker)</t>
  </si>
  <si>
    <t>10033</t>
  </si>
  <si>
    <t>P909</t>
  </si>
  <si>
    <t>10034</t>
  </si>
  <si>
    <t>P910</t>
  </si>
  <si>
    <t>Dolly - Tandem Axle - Moore</t>
  </si>
  <si>
    <t>Dolly (Other)</t>
  </si>
  <si>
    <t>10037</t>
  </si>
  <si>
    <t>P328</t>
  </si>
  <si>
    <t>Trailer - Camp (4 Room)</t>
  </si>
  <si>
    <t>10038</t>
  </si>
  <si>
    <t>P329</t>
  </si>
  <si>
    <t>10039</t>
  </si>
  <si>
    <t>P330</t>
  </si>
  <si>
    <t>10040</t>
  </si>
  <si>
    <t>P331</t>
  </si>
  <si>
    <t>10043</t>
  </si>
  <si>
    <t>P907</t>
  </si>
  <si>
    <t>Trailer - Water Tanker 32,000 Litres</t>
  </si>
  <si>
    <t>10044</t>
  </si>
  <si>
    <t>Container - 20FT Kitchen / Laundry - Patrol Camp</t>
  </si>
  <si>
    <t>10045</t>
  </si>
  <si>
    <t>P1312</t>
  </si>
  <si>
    <t>Trailer - Single Axle Cool Room - Bird Refrigeration</t>
  </si>
  <si>
    <t>10046</t>
  </si>
  <si>
    <t>P1815</t>
  </si>
  <si>
    <t>Truck (Garbage Compactor)</t>
  </si>
  <si>
    <t>14044</t>
  </si>
  <si>
    <t>P891</t>
  </si>
  <si>
    <t>Dolly - Dual Axle - Moore</t>
  </si>
  <si>
    <t>Dolly - Hydraulic - Dual Axle - Moore</t>
  </si>
  <si>
    <t>14047</t>
  </si>
  <si>
    <t>P896</t>
  </si>
  <si>
    <t>14051</t>
  </si>
  <si>
    <t>P900</t>
  </si>
  <si>
    <t>Dolly - Hydraulic - Dual Axle - Maxi Trans</t>
  </si>
  <si>
    <t>14052</t>
  </si>
  <si>
    <t>P901</t>
  </si>
  <si>
    <t>14053</t>
  </si>
  <si>
    <t>P902</t>
  </si>
  <si>
    <t>Dolly - RT Dual Axle Trailquip</t>
  </si>
  <si>
    <t>14071</t>
  </si>
  <si>
    <t>P4000</t>
  </si>
  <si>
    <t>Generator -  GEP33-3 - Olympian (BD Airport)</t>
  </si>
  <si>
    <t>Generator - Standby</t>
  </si>
  <si>
    <t>14072</t>
  </si>
  <si>
    <t>P4001</t>
  </si>
  <si>
    <t>Generator -  GEP33-3 - Olympian (BV Airport)</t>
  </si>
  <si>
    <t>14073</t>
  </si>
  <si>
    <t>P4003</t>
  </si>
  <si>
    <t>Generator -  GEP88-3 Olympian (BV Caravan Park)</t>
  </si>
  <si>
    <t>14074</t>
  </si>
  <si>
    <t>P4004</t>
  </si>
  <si>
    <t>14076</t>
  </si>
  <si>
    <t>P4009</t>
  </si>
  <si>
    <t>14079</t>
  </si>
  <si>
    <t>P4014</t>
  </si>
  <si>
    <t>Generator - 100kVA</t>
  </si>
  <si>
    <t>14080</t>
  </si>
  <si>
    <t>P4015</t>
  </si>
  <si>
    <t>Generator - 100 KVA - Genelite</t>
  </si>
  <si>
    <t>14081</t>
  </si>
  <si>
    <t>P4016</t>
  </si>
  <si>
    <t>Generator - 30KVA - Genelite</t>
  </si>
  <si>
    <t>14082</t>
  </si>
  <si>
    <t>P4017</t>
  </si>
  <si>
    <t>14083</t>
  </si>
  <si>
    <t>P4018</t>
  </si>
  <si>
    <t>14085</t>
  </si>
  <si>
    <t>P1853</t>
  </si>
  <si>
    <t>Prime Mover</t>
  </si>
  <si>
    <t>14086</t>
  </si>
  <si>
    <t>P1854</t>
  </si>
  <si>
    <t>Agitator Bowl - Cesco</t>
  </si>
  <si>
    <t>Prime Mover - Western Star 6964 FXC</t>
  </si>
  <si>
    <t>14089</t>
  </si>
  <si>
    <t>P1856</t>
  </si>
  <si>
    <t>14091</t>
  </si>
  <si>
    <t>P1858</t>
  </si>
  <si>
    <t>Prime Mover  - Western Star 4900FX</t>
  </si>
  <si>
    <t>14094</t>
  </si>
  <si>
    <t>P1207</t>
  </si>
  <si>
    <t>14095</t>
  </si>
  <si>
    <t>P1553</t>
  </si>
  <si>
    <t>Loader (Heavy Wheel)</t>
  </si>
  <si>
    <t>14099</t>
  </si>
  <si>
    <t>P1800</t>
  </si>
  <si>
    <t>Truck (Light)</t>
  </si>
  <si>
    <t>14104</t>
  </si>
  <si>
    <t>P1804</t>
  </si>
  <si>
    <t>Truck - Hino 300 Series 917 Medium Tipper</t>
  </si>
  <si>
    <t>Truck (Tip)</t>
  </si>
  <si>
    <t>14105</t>
  </si>
  <si>
    <t>P1805</t>
  </si>
  <si>
    <t>14114</t>
  </si>
  <si>
    <t>P1068</t>
  </si>
  <si>
    <t>Utility - Landcruiser Workmate - Single Cab 4x4</t>
  </si>
  <si>
    <t>Landcruiser WM (4x4 Single)</t>
  </si>
  <si>
    <t>Trailer (Message Board)</t>
  </si>
  <si>
    <t>14129</t>
  </si>
  <si>
    <t>P1206</t>
  </si>
  <si>
    <t>Buggy - Yamaha 700cc ATV</t>
  </si>
  <si>
    <t>14134</t>
  </si>
  <si>
    <t>P5</t>
  </si>
  <si>
    <t>14135</t>
  </si>
  <si>
    <t>P6</t>
  </si>
  <si>
    <t>Concrete Batch Plant - Mobile</t>
  </si>
  <si>
    <t>Mobile Batch Plant</t>
  </si>
  <si>
    <t>14140</t>
  </si>
  <si>
    <t>P315</t>
  </si>
  <si>
    <t>Trailer - Dean Trailer 12'</t>
  </si>
  <si>
    <t>14142</t>
  </si>
  <si>
    <t>P463</t>
  </si>
  <si>
    <t>Forklift - CAT - DP45N</t>
  </si>
  <si>
    <t>Forklift - 4.5T</t>
  </si>
  <si>
    <t>14143</t>
  </si>
  <si>
    <t>P464</t>
  </si>
  <si>
    <t>Forklift - CAT- DP45N</t>
  </si>
  <si>
    <t>14144</t>
  </si>
  <si>
    <t>P722</t>
  </si>
  <si>
    <t>Stabliser - RM500 CAT</t>
  </si>
  <si>
    <t>Stabliser</t>
  </si>
  <si>
    <t>14145</t>
  </si>
  <si>
    <t>P1201</t>
  </si>
  <si>
    <t>Tractor - Kubota M7040</t>
  </si>
  <si>
    <t>Tractor</t>
  </si>
  <si>
    <t>Ride-on Zero-Turn</t>
  </si>
  <si>
    <t>14149</t>
  </si>
  <si>
    <t>P1251</t>
  </si>
  <si>
    <t>Slasher</t>
  </si>
  <si>
    <t>14150</t>
  </si>
  <si>
    <t>P1252</t>
  </si>
  <si>
    <t>Broom</t>
  </si>
  <si>
    <t>14151</t>
  </si>
  <si>
    <t>P1253</t>
  </si>
  <si>
    <t>Kerbmaker - Arrow 770</t>
  </si>
  <si>
    <t>14152</t>
  </si>
  <si>
    <t>P1404</t>
  </si>
  <si>
    <t>Pump - Septic Pump out Tank</t>
  </si>
  <si>
    <t>Pump (Small)</t>
  </si>
  <si>
    <t>14154</t>
  </si>
  <si>
    <t>Cockerall Spreader</t>
  </si>
  <si>
    <t>14160</t>
  </si>
  <si>
    <t>P1409</t>
  </si>
  <si>
    <t>Pump - 6" - Kubota FSR 150/V2203</t>
  </si>
  <si>
    <t>Roller (Multi-Tyre)</t>
  </si>
  <si>
    <t>14164</t>
  </si>
  <si>
    <t>P5004</t>
  </si>
  <si>
    <t>Roller (Twin Drum)</t>
  </si>
  <si>
    <t>14167</t>
  </si>
  <si>
    <t>P845</t>
  </si>
  <si>
    <t>Side Tipper - Trailer - Tri Axle Moore</t>
  </si>
  <si>
    <t>Side Tipper - Moore</t>
  </si>
  <si>
    <t>14168</t>
  </si>
  <si>
    <t>P846</t>
  </si>
  <si>
    <t>14169</t>
  </si>
  <si>
    <t>P847</t>
  </si>
  <si>
    <t>14170</t>
  </si>
  <si>
    <t>P848</t>
  </si>
  <si>
    <t>14171</t>
  </si>
  <si>
    <t>P849</t>
  </si>
  <si>
    <t>Side Tipper - Trailer TWT TRI 350 - Roadwest Transport</t>
  </si>
  <si>
    <t>Side Tipper - Roadwest</t>
  </si>
  <si>
    <t>14172</t>
  </si>
  <si>
    <t>P850</t>
  </si>
  <si>
    <t>14174</t>
  </si>
  <si>
    <t>P34</t>
  </si>
  <si>
    <t>14176</t>
  </si>
  <si>
    <t>P92</t>
  </si>
  <si>
    <t>14177</t>
  </si>
  <si>
    <t>P127</t>
  </si>
  <si>
    <t>Trailer - Mobile Shower Block</t>
  </si>
  <si>
    <t>14180</t>
  </si>
  <si>
    <t>P134</t>
  </si>
  <si>
    <t>14181</t>
  </si>
  <si>
    <t>P135</t>
  </si>
  <si>
    <t>14182</t>
  </si>
  <si>
    <t>P1408</t>
  </si>
  <si>
    <t>P187</t>
  </si>
  <si>
    <t>14188</t>
  </si>
  <si>
    <t>P218</t>
  </si>
  <si>
    <t>Trailer - Camp 3 Room Unit</t>
  </si>
  <si>
    <t>14189</t>
  </si>
  <si>
    <t>P219</t>
  </si>
  <si>
    <t>Trailer - Dual Axle</t>
  </si>
  <si>
    <t>14191</t>
  </si>
  <si>
    <t>P269</t>
  </si>
  <si>
    <t>Spreadmaster CUB  4000</t>
  </si>
  <si>
    <t>14193</t>
  </si>
  <si>
    <t>P326</t>
  </si>
  <si>
    <t>14194</t>
  </si>
  <si>
    <t>P634</t>
  </si>
  <si>
    <t>Trailer - Dual Axle - Roadwest Transport</t>
  </si>
  <si>
    <t>14196</t>
  </si>
  <si>
    <t>P853</t>
  </si>
  <si>
    <t>14197</t>
  </si>
  <si>
    <t>P854</t>
  </si>
  <si>
    <t>14198</t>
  </si>
  <si>
    <t>P108</t>
  </si>
  <si>
    <t>Trailer - Moore 45FT Drop Deck Semi</t>
  </si>
  <si>
    <t>Trailer (Drop Deck)</t>
  </si>
  <si>
    <t>14199</t>
  </si>
  <si>
    <t>P1213</t>
  </si>
  <si>
    <t>Trailer (Vacuum Unit)</t>
  </si>
  <si>
    <t>14200</t>
  </si>
  <si>
    <t>P1260</t>
  </si>
  <si>
    <t>Trailer - Emulsion Sprayer Dual Axle</t>
  </si>
  <si>
    <t>14204</t>
  </si>
  <si>
    <t>P1313</t>
  </si>
  <si>
    <t>Trailer - Dual Axle - Box (10x6)</t>
  </si>
  <si>
    <t>Trailer - Box (7'x5')</t>
  </si>
  <si>
    <t>14205</t>
  </si>
  <si>
    <t>P1314</t>
  </si>
  <si>
    <t>Trailer - Dual Axle - Box (14x6)</t>
  </si>
  <si>
    <t>14206</t>
  </si>
  <si>
    <t>P1304</t>
  </si>
  <si>
    <t>Trailer - Box Dual Axle (7x5)</t>
  </si>
  <si>
    <t>14207</t>
  </si>
  <si>
    <t>P1305</t>
  </si>
  <si>
    <t>14208</t>
  </si>
  <si>
    <t>P1306</t>
  </si>
  <si>
    <t>14209</t>
  </si>
  <si>
    <t>P1307</t>
  </si>
  <si>
    <t>14210</t>
  </si>
  <si>
    <t>P1308</t>
  </si>
  <si>
    <t>14211</t>
  </si>
  <si>
    <t>P1309</t>
  </si>
  <si>
    <t>Trailer - Dual Axle Builders</t>
  </si>
  <si>
    <t>14213</t>
  </si>
  <si>
    <t>P1402</t>
  </si>
  <si>
    <t>14214</t>
  </si>
  <si>
    <t>P1403</t>
  </si>
  <si>
    <t>Trailer - Dual Axle - Box</t>
  </si>
  <si>
    <t>14215</t>
  </si>
  <si>
    <t>P1405</t>
  </si>
  <si>
    <t>Trailer - Dual Axle - Home Made</t>
  </si>
  <si>
    <t>14216</t>
  </si>
  <si>
    <t>P1406</t>
  </si>
  <si>
    <t>14217</t>
  </si>
  <si>
    <t>P29</t>
  </si>
  <si>
    <t>Trailer - Tri Axle - J Smith &amp; Sons</t>
  </si>
  <si>
    <t>14225</t>
  </si>
  <si>
    <t>P842</t>
  </si>
  <si>
    <t>Water Tanker - Tri Axle Trailer - J Smith &amp; Sons</t>
  </si>
  <si>
    <t>14226</t>
  </si>
  <si>
    <t>P851</t>
  </si>
  <si>
    <t>Water Tanker - Tri Axle Trailer - Stonestar  32,000 Litre</t>
  </si>
  <si>
    <t>14227</t>
  </si>
  <si>
    <t>P852</t>
  </si>
  <si>
    <t>14228</t>
  </si>
  <si>
    <t>P903</t>
  </si>
  <si>
    <t>Water Tanker - Tri Axle Trailer - Moore</t>
  </si>
  <si>
    <t>14229</t>
  </si>
  <si>
    <t>P904</t>
  </si>
  <si>
    <t>14231</t>
  </si>
  <si>
    <t>P1085</t>
  </si>
  <si>
    <t>14232</t>
  </si>
  <si>
    <t>P1088</t>
  </si>
  <si>
    <t>Utility - Hilux SR - Single Cab 4x4</t>
  </si>
  <si>
    <t>14233</t>
  </si>
  <si>
    <t>P1086</t>
  </si>
  <si>
    <t>Utility - Hilux SR - Dual Cab 4x4</t>
  </si>
  <si>
    <t>Hilux (4x4 Dual)</t>
  </si>
  <si>
    <t>14234</t>
  </si>
  <si>
    <t>P1087</t>
  </si>
  <si>
    <t>14235</t>
  </si>
  <si>
    <t>P735</t>
  </si>
  <si>
    <t>Skid Steer Loader - Compact Track - Bobcat T650</t>
  </si>
  <si>
    <t>14236</t>
  </si>
  <si>
    <t>P1859</t>
  </si>
  <si>
    <t>Prime Mover - Western Star 4900 FXC</t>
  </si>
  <si>
    <t>14237</t>
  </si>
  <si>
    <t>P5007</t>
  </si>
  <si>
    <t>Roller - Multi Tyre - CAT CW34</t>
  </si>
  <si>
    <t>14238</t>
  </si>
  <si>
    <t>P1422</t>
  </si>
  <si>
    <t>14239</t>
  </si>
  <si>
    <t>P1315</t>
  </si>
  <si>
    <t>14240</t>
  </si>
  <si>
    <t>P1510</t>
  </si>
  <si>
    <t>14241</t>
  </si>
  <si>
    <t>P1557</t>
  </si>
  <si>
    <t>Excavator &gt;20T</t>
  </si>
  <si>
    <t>14242</t>
  </si>
  <si>
    <t>P918</t>
  </si>
  <si>
    <t>Trailer - Bulk Cement Tanker 30,000 Litres</t>
  </si>
  <si>
    <t>14243</t>
  </si>
  <si>
    <t>P917</t>
  </si>
  <si>
    <t>Trailer - Bulk Cement Tanker 20,000 Litres (Painted)</t>
  </si>
  <si>
    <t>14244</t>
  </si>
  <si>
    <t>P109</t>
  </si>
  <si>
    <t>Trailer - Drop Deck Freight Moore</t>
  </si>
  <si>
    <t>14245</t>
  </si>
  <si>
    <t>P1262</t>
  </si>
  <si>
    <t>Field Sprayer 600L Skid Mounted</t>
  </si>
  <si>
    <t>Field Sprayer</t>
  </si>
  <si>
    <t>14248</t>
  </si>
  <si>
    <t>P1816</t>
  </si>
  <si>
    <t>14251</t>
  </si>
  <si>
    <t>Maxi 8m3 Concrete Weigh Batcher</t>
  </si>
  <si>
    <t>14253</t>
  </si>
  <si>
    <t>P1424</t>
  </si>
  <si>
    <t>Trailer - Dual Axle - Box - All Trades</t>
  </si>
  <si>
    <t>Trailer - Box (All Trades)</t>
  </si>
  <si>
    <t>14254</t>
  </si>
  <si>
    <t>P1426</t>
  </si>
  <si>
    <t>14255</t>
  </si>
  <si>
    <t>P911</t>
  </si>
  <si>
    <t>Dolly - Dual Axle</t>
  </si>
  <si>
    <t>14256</t>
  </si>
  <si>
    <t>P912</t>
  </si>
  <si>
    <t>Dolly - Dual  Axle - General Transport Equipment</t>
  </si>
  <si>
    <t>14257</t>
  </si>
  <si>
    <t>P913</t>
  </si>
  <si>
    <t>14258</t>
  </si>
  <si>
    <t>P914</t>
  </si>
  <si>
    <t>14259</t>
  </si>
  <si>
    <t>P915</t>
  </si>
  <si>
    <t>14261</t>
  </si>
  <si>
    <t>P1096</t>
  </si>
  <si>
    <t>Utility - Hilux - Dual Cab 4x4</t>
  </si>
  <si>
    <t>14262</t>
  </si>
  <si>
    <t>P1095</t>
  </si>
  <si>
    <t>14263</t>
  </si>
  <si>
    <t>P1091</t>
  </si>
  <si>
    <t>Utility - Hilux SR - Dual Cab 4x4 (BV SES)</t>
  </si>
  <si>
    <t>14264</t>
  </si>
  <si>
    <t>P1097</t>
  </si>
  <si>
    <t>Utility - Hilux - Dual Cab 4x4 BD SES</t>
  </si>
  <si>
    <t>14265</t>
  </si>
  <si>
    <t>P1093</t>
  </si>
  <si>
    <t>14266</t>
  </si>
  <si>
    <t>P1092</t>
  </si>
  <si>
    <t>14267</t>
  </si>
  <si>
    <t>P1090</t>
  </si>
  <si>
    <t>Utility - Landcruiser Workmate - Dual Cab  4x4</t>
  </si>
  <si>
    <t>14268</t>
  </si>
  <si>
    <t>P1089</t>
  </si>
  <si>
    <t>14269</t>
  </si>
  <si>
    <t>P1098</t>
  </si>
  <si>
    <t>14270</t>
  </si>
  <si>
    <t>P1094</t>
  </si>
  <si>
    <t>14272</t>
  </si>
  <si>
    <t>P1132</t>
  </si>
  <si>
    <t>Wagon - Landcruiser Prado GXL</t>
  </si>
  <si>
    <t>14273</t>
  </si>
  <si>
    <t>P1133</t>
  </si>
  <si>
    <t>14279</t>
  </si>
  <si>
    <t>P1558</t>
  </si>
  <si>
    <t>Loader - Heavy Wheel - CAT 972M</t>
  </si>
  <si>
    <t>14280</t>
  </si>
  <si>
    <t>P467</t>
  </si>
  <si>
    <t>Loader - Telehandler - Snorkel SR1745 - Faresin</t>
  </si>
  <si>
    <t>14281</t>
  </si>
  <si>
    <t>P736</t>
  </si>
  <si>
    <t>Skid Steer Loader - Compact Track - CAT 299D</t>
  </si>
  <si>
    <t>Skid Steer (CAT 299D)</t>
  </si>
  <si>
    <t>14282</t>
  </si>
  <si>
    <t>P5009</t>
  </si>
  <si>
    <t>14283</t>
  </si>
  <si>
    <t>P1511</t>
  </si>
  <si>
    <t>Grader - CAT 150M</t>
  </si>
  <si>
    <t>14284</t>
  </si>
  <si>
    <t>P1559</t>
  </si>
  <si>
    <t>Excavator 5T</t>
  </si>
  <si>
    <t>14285</t>
  </si>
  <si>
    <t>P1425</t>
  </si>
  <si>
    <t>14286</t>
  </si>
  <si>
    <t>P1423</t>
  </si>
  <si>
    <t>14287</t>
  </si>
  <si>
    <t>14288</t>
  </si>
  <si>
    <t>P1266</t>
  </si>
  <si>
    <t>Trailer - Tandem - Fire fighting - TTI ST 1500</t>
  </si>
  <si>
    <t>14289</t>
  </si>
  <si>
    <t>P1267</t>
  </si>
  <si>
    <t>Trailer - Tandem - Fire fighting - TTI ST1500</t>
  </si>
  <si>
    <t>14292</t>
  </si>
  <si>
    <t>P1255</t>
  </si>
  <si>
    <t>14293</t>
  </si>
  <si>
    <t>P4024</t>
  </si>
  <si>
    <t>Generator - 60KVA -  Genelite - Patrol Camp</t>
  </si>
  <si>
    <t>Generator - 60kVA</t>
  </si>
  <si>
    <t>P4025</t>
  </si>
  <si>
    <t>14295</t>
  </si>
  <si>
    <t>P844</t>
  </si>
  <si>
    <t>Trailer (Quad Axle Low Loader)</t>
  </si>
  <si>
    <t>14296</t>
  </si>
  <si>
    <t>P1626</t>
  </si>
  <si>
    <t>Scraper - CAT 627K</t>
  </si>
  <si>
    <t>Hoist</t>
  </si>
  <si>
    <t>14298</t>
  </si>
  <si>
    <t>P916</t>
  </si>
  <si>
    <t>Dolly - Low Loader - Drake  2 x 4</t>
  </si>
  <si>
    <t>14299</t>
  </si>
  <si>
    <t>P5008</t>
  </si>
  <si>
    <t>14300</t>
  </si>
  <si>
    <t>P1256</t>
  </si>
  <si>
    <t>Asphalt Auger Distributor Box</t>
  </si>
  <si>
    <t>14302</t>
  </si>
  <si>
    <t>P4026</t>
  </si>
  <si>
    <t>Generator - Small</t>
  </si>
  <si>
    <t>14303</t>
  </si>
  <si>
    <t>P1316</t>
  </si>
  <si>
    <t>Trailer - Single Axle - Belco Custom Trailers - (P4026)</t>
  </si>
  <si>
    <t>14305</t>
  </si>
  <si>
    <t>P1216</t>
  </si>
  <si>
    <t>14306</t>
  </si>
  <si>
    <t>P1318</t>
  </si>
  <si>
    <t>Lighting Tower - Atlas Copco Hi Light H6 (48V)</t>
  </si>
  <si>
    <t>Lighting Tower</t>
  </si>
  <si>
    <t>14307</t>
  </si>
  <si>
    <t>P1319</t>
  </si>
  <si>
    <t>14308</t>
  </si>
  <si>
    <t>P1320</t>
  </si>
  <si>
    <t>14309</t>
  </si>
  <si>
    <t>P1321</t>
  </si>
  <si>
    <t>14310</t>
  </si>
  <si>
    <t>P919</t>
  </si>
  <si>
    <t xml:space="preserve">Dolly - Tri Axle - Bruce Rock Engineering - Air/Hydraulic </t>
  </si>
  <si>
    <t>Dolly (Tri-Axle)</t>
  </si>
  <si>
    <t>14311</t>
  </si>
  <si>
    <t>P920</t>
  </si>
  <si>
    <t>14312</t>
  </si>
  <si>
    <t>P921</t>
  </si>
  <si>
    <t>14313</t>
  </si>
  <si>
    <t>P922</t>
  </si>
  <si>
    <t>14314</t>
  </si>
  <si>
    <t>P923</t>
  </si>
  <si>
    <t>14315</t>
  </si>
  <si>
    <t>P924</t>
  </si>
  <si>
    <t>14316</t>
  </si>
  <si>
    <t>P925</t>
  </si>
  <si>
    <t>14317</t>
  </si>
  <si>
    <t>P1512</t>
  </si>
  <si>
    <t xml:space="preserve">Grader - CAT 150M </t>
  </si>
  <si>
    <t>14318</t>
  </si>
  <si>
    <t>P1218</t>
  </si>
  <si>
    <t xml:space="preserve">Mower - John Deere Z335E  </t>
  </si>
  <si>
    <t>Ride-on Mower</t>
  </si>
  <si>
    <t>14319</t>
  </si>
  <si>
    <t>P5010</t>
  </si>
  <si>
    <t>14320</t>
  </si>
  <si>
    <t>P5011</t>
  </si>
  <si>
    <t>14324</t>
  </si>
  <si>
    <t>P1134</t>
  </si>
  <si>
    <t>14325</t>
  </si>
  <si>
    <t>P1135</t>
  </si>
  <si>
    <t>14326</t>
  </si>
  <si>
    <t>P1860</t>
  </si>
  <si>
    <t>14327</t>
  </si>
  <si>
    <t>P1861</t>
  </si>
  <si>
    <t>14331</t>
  </si>
  <si>
    <t>P1977</t>
  </si>
  <si>
    <t>Trailer (Fuel - Other)</t>
  </si>
  <si>
    <t>14332</t>
  </si>
  <si>
    <t>P1219</t>
  </si>
  <si>
    <t>Mower - Torro Z Master Z 2000 Model #77280</t>
  </si>
  <si>
    <t>14333</t>
  </si>
  <si>
    <t>Tractor - Kubota L4600HD 45HP</t>
  </si>
  <si>
    <t>14335</t>
  </si>
  <si>
    <t>P2000</t>
  </si>
  <si>
    <t>Hoist - Lindsell Hoist JRT 1 Tonne</t>
  </si>
  <si>
    <t>14336</t>
  </si>
  <si>
    <t>P2001</t>
  </si>
  <si>
    <t>18166</t>
  </si>
  <si>
    <t>P1317</t>
  </si>
  <si>
    <t>Trailer - Chill &amp; Grill BBQ - Single Axle</t>
  </si>
  <si>
    <t>Make &amp; Model / Notes</t>
  </si>
  <si>
    <t>Plant Description</t>
  </si>
  <si>
    <t>Purchase Price</t>
  </si>
  <si>
    <t>Average Life</t>
  </si>
  <si>
    <t>7 Years</t>
  </si>
  <si>
    <t>15 Years</t>
  </si>
  <si>
    <t>Due
Now</t>
  </si>
  <si>
    <t>Loaders and Bobcats</t>
  </si>
  <si>
    <t>Trucks</t>
  </si>
  <si>
    <t>Trailers, Tippers and Floats</t>
  </si>
  <si>
    <t>Water and Fuel Tanks</t>
  </si>
  <si>
    <t>Garbage Trucks</t>
  </si>
  <si>
    <t>3 Years</t>
  </si>
  <si>
    <t>20 Years</t>
  </si>
  <si>
    <t>Float and Dolly</t>
  </si>
  <si>
    <t>Box Trailers</t>
  </si>
  <si>
    <t>Generator Trailers</t>
  </si>
  <si>
    <t>Water Pump Trailers</t>
  </si>
  <si>
    <t>Septic Pump Unit</t>
  </si>
  <si>
    <t>Column Light Tower</t>
  </si>
  <si>
    <t>7501 Hours</t>
  </si>
  <si>
    <t>8132 Hours</t>
  </si>
  <si>
    <t>8509 Hours - Broken meter.</t>
  </si>
  <si>
    <t>5545 Hours - Being repaired.</t>
  </si>
  <si>
    <t>P4020</t>
  </si>
  <si>
    <t>Camp Generator</t>
  </si>
  <si>
    <t>P1421</t>
  </si>
  <si>
    <t>5470 Hours</t>
  </si>
  <si>
    <t>P4021</t>
  </si>
  <si>
    <t>11837 Hours</t>
  </si>
  <si>
    <t>646 Hours</t>
  </si>
  <si>
    <t>1989 Hours</t>
  </si>
  <si>
    <t>6056 Hours - Broken meter.</t>
  </si>
  <si>
    <t>23/24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</si>
  <si>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</si>
  <si>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</si>
  <si>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</si>
  <si>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</si>
  <si>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</si>
  <si>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</si>
  <si>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</si>
  <si>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</si>
  <si>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</si>
  <si>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</si>
  <si>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</si>
  <si>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</si>
  <si>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36/37</t>
  </si>
  <si>
    <t>37/38</t>
  </si>
  <si>
    <t>38/39</t>
  </si>
  <si>
    <t>39/40</t>
  </si>
  <si>
    <t>40/41</t>
  </si>
  <si>
    <t>41/42</t>
  </si>
  <si>
    <t>DRAFT Plant Replacement Programme</t>
  </si>
  <si>
    <t>P1820</t>
  </si>
  <si>
    <t>Generator -  GEP50-7 - Olympian (SES Dongas)</t>
  </si>
  <si>
    <t>Generator -  60KVA - Genelite (BD Admin Office)</t>
  </si>
  <si>
    <t>Pumps</t>
  </si>
  <si>
    <t>P1411</t>
  </si>
  <si>
    <t>P1415</t>
  </si>
  <si>
    <t>P1416</t>
  </si>
  <si>
    <t>Pump - 6"  (Bedourie Levee Bank)</t>
  </si>
  <si>
    <t>Pump - 6"  (on trailer 634)</t>
  </si>
  <si>
    <t>Pump - 6"  (on trailer 1314)</t>
  </si>
  <si>
    <t>P254</t>
  </si>
  <si>
    <t>14128A</t>
  </si>
  <si>
    <t>14128B</t>
  </si>
  <si>
    <t>P855</t>
  </si>
  <si>
    <t>P856</t>
  </si>
  <si>
    <t>P1413</t>
  </si>
  <si>
    <t>Trailers</t>
  </si>
  <si>
    <t>P1202</t>
  </si>
  <si>
    <t>Tractors and Mowers</t>
  </si>
  <si>
    <t>Trailer</t>
  </si>
  <si>
    <t>Truck (Other)</t>
  </si>
  <si>
    <t>P1822</t>
  </si>
  <si>
    <t>P1821</t>
  </si>
  <si>
    <t>Truck (Workshop)</t>
  </si>
  <si>
    <t>MWB Auto Truck - Service Body</t>
  </si>
  <si>
    <t>MWB Auto Truck - Split Body</t>
  </si>
  <si>
    <t>Trailer - Sewer Cleaner</t>
  </si>
  <si>
    <t>Camps and Accommodation</t>
  </si>
  <si>
    <t>P1418</t>
  </si>
  <si>
    <t>Camp - Office / Laundry - ACE Camp Solutions</t>
  </si>
  <si>
    <t>P1419</t>
  </si>
  <si>
    <t>Camp - STP - Diesel Tank, Vac System, Generators *2</t>
  </si>
  <si>
    <t>Generator - Genlite (Blue)</t>
  </si>
  <si>
    <t>Generator - 8KVA - Genelite (SES)</t>
  </si>
  <si>
    <t>P1000</t>
  </si>
  <si>
    <t>P1001</t>
  </si>
  <si>
    <t>P1002</t>
  </si>
  <si>
    <t>P1003</t>
  </si>
  <si>
    <t>Attachment - 4 in1 Bucket - CAT 962H IT</t>
  </si>
  <si>
    <t>Loader (Heavy Wheel) - Attachment</t>
  </si>
  <si>
    <t>Concrete Equipment</t>
  </si>
  <si>
    <t>Concrete, Cement and Ashphalt Equipment</t>
  </si>
  <si>
    <t>12 Years</t>
  </si>
  <si>
    <t>Caterpillar</t>
  </si>
  <si>
    <t>Caterpillar 627K</t>
  </si>
  <si>
    <t>Caterpillar RM500</t>
  </si>
  <si>
    <t>Hitachi ZX260LC-5</t>
  </si>
  <si>
    <t>Kubota U55-4G</t>
  </si>
  <si>
    <t>Heavy Wheel Loader</t>
  </si>
  <si>
    <t>Caterpillar 962H</t>
  </si>
  <si>
    <t>Caterpillar 972M</t>
  </si>
  <si>
    <t>Skid Steer - Compact Track</t>
  </si>
  <si>
    <t>Caterpillar 259D</t>
  </si>
  <si>
    <t>Skid Steer - Mini Track</t>
  </si>
  <si>
    <t>Vermeer S925TX</t>
  </si>
  <si>
    <t>Bobcat T650</t>
  </si>
  <si>
    <t>Caterpillar 299D</t>
  </si>
  <si>
    <t>Roller - Multi Tyre</t>
  </si>
  <si>
    <t>Caterpillar CW34</t>
  </si>
  <si>
    <t>Roller - Padfoot</t>
  </si>
  <si>
    <t>Caterpillar CS76XT</t>
  </si>
  <si>
    <t xml:space="preserve">Hamm 3520HT </t>
  </si>
  <si>
    <t>Roller - Smooth Drum</t>
  </si>
  <si>
    <t>Hamm 3520P</t>
  </si>
  <si>
    <t>Roller - Twin Drum 3T</t>
  </si>
  <si>
    <t>Caterpillar CB24</t>
  </si>
  <si>
    <t>Western Star 4700SB-Agitator</t>
  </si>
  <si>
    <t>Western Star 6764SXC</t>
  </si>
  <si>
    <t>Western Star 4900FX</t>
  </si>
  <si>
    <t>Western Star 4900FXC</t>
  </si>
  <si>
    <t>Western Star 6964FXC</t>
  </si>
  <si>
    <t>Garbage Compactor</t>
  </si>
  <si>
    <t>Isuzu NQR 87-190</t>
  </si>
  <si>
    <t>Isuzu</t>
  </si>
  <si>
    <t>Medium Tipper</t>
  </si>
  <si>
    <t>Hino 300 Series 917</t>
  </si>
  <si>
    <t>Isuzu - FSR 140-260</t>
  </si>
  <si>
    <t xml:space="preserve">Service Body Truck  </t>
  </si>
  <si>
    <t>Isuzu NPS 75/45  4x4</t>
  </si>
  <si>
    <t>Skip Bin Truck</t>
  </si>
  <si>
    <t>Isuzu NPR 400  4x2</t>
  </si>
  <si>
    <t>Side Tipper - Tri Axle</t>
  </si>
  <si>
    <t>Moore</t>
  </si>
  <si>
    <t>Roadwest TWT 350</t>
  </si>
  <si>
    <t>Trailer - Quad Axle Low Loader</t>
  </si>
  <si>
    <t>Drake</t>
  </si>
  <si>
    <t>Trailer - Drop Deck 45' Semi</t>
  </si>
  <si>
    <t>Trailer - Tri Axle</t>
  </si>
  <si>
    <t>J Smith &amp; Sons</t>
  </si>
  <si>
    <t>Trailer - Drop Deck</t>
  </si>
  <si>
    <t>Water Tanker - 32,000 Litre</t>
  </si>
  <si>
    <t>Water Tanker - Tri Axle Trailer</t>
  </si>
  <si>
    <t>Stonestar</t>
  </si>
  <si>
    <t>Fuel Tanker</t>
  </si>
  <si>
    <t>Tristar Industries RT42 - 65</t>
  </si>
  <si>
    <t>Fuel Trailer - 13,000 Litres</t>
  </si>
  <si>
    <t>Krueger</t>
  </si>
  <si>
    <t>Fuel Trailer -  3,500 Litres</t>
  </si>
  <si>
    <t>Barker</t>
  </si>
  <si>
    <t>Camp - 3 Room Ensuite</t>
  </si>
  <si>
    <t>45 ft Flat Top</t>
  </si>
  <si>
    <t>Camp - Mobile Shower Block</t>
  </si>
  <si>
    <t>Camp - Kitchen / Generator / Storage Container</t>
  </si>
  <si>
    <t>Camp - 3 Room Unit</t>
  </si>
  <si>
    <t>Camp - Office / Gym</t>
  </si>
  <si>
    <t>ATCO</t>
  </si>
  <si>
    <t>Camp - Kitchen</t>
  </si>
  <si>
    <t>ACE Camp Solutions</t>
  </si>
  <si>
    <t>Camp - Containers * 2</t>
  </si>
  <si>
    <t>Camp - 4 Room Unit / Kitchen</t>
  </si>
  <si>
    <t>Camp - 4 Room Unit</t>
  </si>
  <si>
    <t>Camp - 4 Room Unit / Kitchen / Bathroom</t>
  </si>
  <si>
    <t>Tandem Axle</t>
  </si>
  <si>
    <t>Krurger</t>
  </si>
  <si>
    <t>Dual Axle - Hydraulic</t>
  </si>
  <si>
    <t>Maxi Trans</t>
  </si>
  <si>
    <t>Dual Axle</t>
  </si>
  <si>
    <t>Trailquip</t>
  </si>
  <si>
    <t>General Transport Equipment</t>
  </si>
  <si>
    <t>Low Loader - Drake 2x4</t>
  </si>
  <si>
    <t>Tri Axle - Air/Hydraulic</t>
  </si>
  <si>
    <t>Bruce Rock Engineering</t>
  </si>
  <si>
    <t>Forklift</t>
  </si>
  <si>
    <t>Caterpillar DP25N</t>
  </si>
  <si>
    <t>Caterpillar DP45N</t>
  </si>
  <si>
    <t>Toyota Hilux 2WD D/Cab</t>
  </si>
  <si>
    <t>Toyota Hilux S/Cab</t>
  </si>
  <si>
    <t>Plumbers</t>
  </si>
  <si>
    <t>Toyota Hilux D/Cab</t>
  </si>
  <si>
    <t>Work Crew</t>
  </si>
  <si>
    <t>Birdsville Parks and Gardens</t>
  </si>
  <si>
    <t>Bedourie Town Foreman</t>
  </si>
  <si>
    <t>Birdsville SES</t>
  </si>
  <si>
    <t>Bedourie SES</t>
  </si>
  <si>
    <t>Toyota Workmate Ute S/Cab</t>
  </si>
  <si>
    <t>TO BE AUCTIONED</t>
  </si>
  <si>
    <t>Toyota Workmate Ute D/Cab</t>
  </si>
  <si>
    <t>Construction Crew</t>
  </si>
  <si>
    <t>Works Manager</t>
  </si>
  <si>
    <t>Toyota Prado Wagon GXL</t>
  </si>
  <si>
    <t>Director Infrastructure</t>
  </si>
  <si>
    <t>Toyota Prado Wagon GXL 200 Series</t>
  </si>
  <si>
    <t>CEO</t>
  </si>
  <si>
    <t>Director Corporate Services</t>
  </si>
  <si>
    <t>Tourism Manager</t>
  </si>
  <si>
    <t>Generator - 100 kVA</t>
  </si>
  <si>
    <t>Genelite</t>
  </si>
  <si>
    <t>Generator - 60 kVA</t>
  </si>
  <si>
    <t>Genelite - Office Standby</t>
  </si>
  <si>
    <t>Generator</t>
  </si>
  <si>
    <t>Generator - 30 kVA</t>
  </si>
  <si>
    <t>Generator - 8 kVA (SES)</t>
  </si>
  <si>
    <t>Generator - Bedourie Airport</t>
  </si>
  <si>
    <t>Olympian GEP33-3</t>
  </si>
  <si>
    <t>Generator - Birdsville Airport</t>
  </si>
  <si>
    <t>Generator - Birdsville Caravan Park</t>
  </si>
  <si>
    <t>Generator - SES Dongas</t>
  </si>
  <si>
    <t>Olympian GEP50-7</t>
  </si>
  <si>
    <t>Pump - 6"  (with P1311)</t>
  </si>
  <si>
    <t>Kubota FSR 150/V2203</t>
  </si>
  <si>
    <t>Pump - 6"  (with P1403)</t>
  </si>
  <si>
    <t>Pump +Trailer (Fuel) - 1,000L Tank</t>
  </si>
  <si>
    <t>Generator P4017 Attached - Austalian Fuelling Systems</t>
  </si>
  <si>
    <t>Pump - 2 x 4" + Box Trailer</t>
  </si>
  <si>
    <t>Pump - 6"  (with P1315)</t>
  </si>
  <si>
    <t>Pump - 6"  (with P1426)</t>
  </si>
  <si>
    <t>Pump - 6"  (with P1424)</t>
  </si>
  <si>
    <t>Pump - Septic Pump Out Tank</t>
  </si>
  <si>
    <t>Trailer - Single Axle Cool Room</t>
  </si>
  <si>
    <t>Bird Refrigeration</t>
  </si>
  <si>
    <t>Trailer - Emulsion Sprayer</t>
  </si>
  <si>
    <t>Trailer - Fire Fighting</t>
  </si>
  <si>
    <t>TTI ST1500</t>
  </si>
  <si>
    <t>Seca</t>
  </si>
  <si>
    <t>Trailer - Bulk Cement Tanker 20,000 Litres</t>
  </si>
  <si>
    <t>Trailer - Variable Message Board</t>
  </si>
  <si>
    <t>Trailer - Box  (Pump)</t>
  </si>
  <si>
    <t>P1423 Attached - All Trades - Dual Axle</t>
  </si>
  <si>
    <t>P1425 Attached - All Trades - Dual Axle</t>
  </si>
  <si>
    <t>Trailer - Vacuum Unit</t>
  </si>
  <si>
    <t>McLaughlin VX30-250 (Hydro Excavator)</t>
  </si>
  <si>
    <t>Camp - Chill and Grill BBQ</t>
  </si>
  <si>
    <t>Trailer - Dual Axle  (Pump)</t>
  </si>
  <si>
    <t>P1417 Attached</t>
  </si>
  <si>
    <t>Dean 12'</t>
  </si>
  <si>
    <t>Roadwest Transport</t>
  </si>
  <si>
    <t>Builders Trailer</t>
  </si>
  <si>
    <t>Trailer - Dual Axle  (Generator)</t>
  </si>
  <si>
    <t>P4014 Attached - Council Made</t>
  </si>
  <si>
    <t>P4015 Attached - Council Made</t>
  </si>
  <si>
    <t>P1422 Attached</t>
  </si>
  <si>
    <t>Trailer - Single Axle  (Generator)</t>
  </si>
  <si>
    <t>P4026 Attached - Belco</t>
  </si>
  <si>
    <t>Trailer - Box  (Generator)</t>
  </si>
  <si>
    <t>10'x6' - Dual Axle - P4016 Attached</t>
  </si>
  <si>
    <t>14'x6' - Dual Axle - P1416 Attached</t>
  </si>
  <si>
    <t>Trailer - Box</t>
  </si>
  <si>
    <t>7'x5' - Dual Axle</t>
  </si>
  <si>
    <t>P1409 Attached</t>
  </si>
  <si>
    <t>Ride-On Mower</t>
  </si>
  <si>
    <t>John Deere Z335E</t>
  </si>
  <si>
    <t>Torro Z Master Z 2000</t>
  </si>
  <si>
    <t>Kubota M7040</t>
  </si>
  <si>
    <t>Kubota L4600D</t>
  </si>
  <si>
    <t>Attachment - Slasher</t>
  </si>
  <si>
    <t>Howard HD 180</t>
  </si>
  <si>
    <t>Attachment - Broom</t>
  </si>
  <si>
    <t>Neilo M7040</t>
  </si>
  <si>
    <t>Loader - Telehandler</t>
  </si>
  <si>
    <t>Snorkel SR1745 - Faresin</t>
  </si>
  <si>
    <t>Atlas Copco Hi Light H6 (48V)</t>
  </si>
  <si>
    <t>Hoist - 1 Tonne</t>
  </si>
  <si>
    <t xml:space="preserve">Lindsell JRT </t>
  </si>
  <si>
    <t>Rapid Spray 6m Sprayer Boom</t>
  </si>
  <si>
    <t>Spreadmaster CUB 4000</t>
  </si>
  <si>
    <t>Buggy (ATV)</t>
  </si>
  <si>
    <t>Yamaha 700cc ATV</t>
  </si>
  <si>
    <t>Excavator - Hitachi ZX260LC-5  (&lt; 20 Tonne)</t>
  </si>
  <si>
    <t>Excavator - Kubota U55-4G  (5 Tonne)</t>
  </si>
  <si>
    <t>Loader - Heavy Wheel - CAT 962H IT</t>
  </si>
  <si>
    <t>Garbage Compactor Truck - Isuzu - 804-MQL</t>
  </si>
  <si>
    <t>Garbage Compactor Truck - Isuzu - NQR 87 - 190 4x2</t>
  </si>
  <si>
    <t>MWB Auto Truck - Service Body  (Workshop)</t>
  </si>
  <si>
    <t>Truck - Isuzu NPR 400 4x2 - Skip Bin  (ex Veolia)</t>
  </si>
  <si>
    <t>Water Tanker - Tri Axle Trailer - Moore 32,222L</t>
  </si>
  <si>
    <t>Fuel Trailer - 3,500 Litres</t>
  </si>
  <si>
    <t>Fuel Trailer - 13,000 Litres Flat Top Trailer - Tri Axle - Krueger</t>
  </si>
  <si>
    <t>Fuel Trailer - 13,000 Litres- Flat Top Trailer - Tri Axle - Barker</t>
  </si>
  <si>
    <t>Fuel Trailer - 13,000 Litres - Flat Top Trailer - Tri Axle - Barker</t>
  </si>
  <si>
    <t>Fuel Trailer - Tank - RT42 - 65 Tristar Industries Fuel Tanker</t>
  </si>
  <si>
    <t>Trailer - ATCO - Camp Office and Gym</t>
  </si>
  <si>
    <t>Camp - 3 Room Ensuite (Container)</t>
  </si>
  <si>
    <t>Trailer - Camp 4 Room Unit and Kitchen</t>
  </si>
  <si>
    <t>Trailer - Camp 4 Room Unit / Kitchen / Bathroom</t>
  </si>
  <si>
    <t>Trailer - B Type Variable Message Signs with Accessories</t>
  </si>
  <si>
    <t>Trailer - Variable Message Signs with Accessories</t>
  </si>
  <si>
    <t>Attachment - Compact Track Loader - Asphalt Spreader</t>
  </si>
  <si>
    <t>Trailer - Vacuum Unit VX30-250 (Hydro Excavator)</t>
  </si>
  <si>
    <t>Trailer - Dual Axle - Austalian Fuelling Systems (1,000L Tank)</t>
  </si>
  <si>
    <t>Trailer - Camp 4 Room on Bogey Skel with Hydraulic Deck</t>
  </si>
  <si>
    <t>Trailer - Camp 4 Ensuite on Bogey Skel with Hydraulic Deck</t>
  </si>
  <si>
    <t>Trailer - Kitchen / Generator / Storage Container</t>
  </si>
  <si>
    <t>DRAFT Plant Replacement Methodology</t>
  </si>
  <si>
    <t>Pump - 4" x 2 + Tandem Trailer 670-QRR</t>
  </si>
  <si>
    <t>Attachment - Slasher - Howard HD 180</t>
  </si>
  <si>
    <t>Attachment - Broom - Neilo M7040</t>
  </si>
  <si>
    <t>Buggy - Hawk Electric Cart - HC 2B2T</t>
  </si>
  <si>
    <r>
      <t xml:space="preserve">Trigger Hours
</t>
    </r>
    <r>
      <rPr>
        <b/>
        <sz val="11"/>
        <color theme="1"/>
        <rFont val="Arial"/>
        <family val="2"/>
      </rPr>
      <t>(for renewal initiation)</t>
    </r>
  </si>
  <si>
    <t>Service Trucks</t>
  </si>
  <si>
    <t>200,000 km
6 Years</t>
  </si>
  <si>
    <t>Trailer - 7T Flat Bed Heavy Plant Trailer</t>
  </si>
  <si>
    <t>NEW</t>
  </si>
  <si>
    <t>9226 Hours</t>
  </si>
  <si>
    <t>7262 Hours</t>
  </si>
  <si>
    <t>5926 Hours</t>
  </si>
  <si>
    <t>4016 Hours</t>
  </si>
  <si>
    <t>3419 Hours</t>
  </si>
  <si>
    <t>2169 Hours</t>
  </si>
  <si>
    <t>6000 Hours</t>
  </si>
  <si>
    <t>Roller - Smooth Drum - Hamm 3520HT (included shell kit)</t>
  </si>
  <si>
    <t>Body Tipper - Western Star 6764 SXC</t>
  </si>
  <si>
    <t>Body Truck  - Western Star 4700 SB - Agitator</t>
  </si>
  <si>
    <t>5082 Hours</t>
  </si>
  <si>
    <t>6044 Hours</t>
  </si>
  <si>
    <t>11768 Hours</t>
  </si>
  <si>
    <t>9936 Hours</t>
  </si>
  <si>
    <t>3459 Hours</t>
  </si>
  <si>
    <t>2817 Hours</t>
  </si>
  <si>
    <t>NOT TO BE REPLACED</t>
  </si>
  <si>
    <t>Truck - Isuzu NQR 87/80-190  (Tradie Truck)</t>
  </si>
  <si>
    <t>Used for camp water tank.</t>
  </si>
  <si>
    <t>Runs with 907</t>
  </si>
  <si>
    <t>Second Hand</t>
  </si>
  <si>
    <t>Service Truck - Twin Cab (Job Fuel Trucks)</t>
  </si>
  <si>
    <t>Replace Dual Cab Ute</t>
  </si>
  <si>
    <t>NEW CAMP - Three trailers</t>
  </si>
  <si>
    <t>Fred's Trailer</t>
  </si>
  <si>
    <t>Fred's Camp</t>
  </si>
  <si>
    <t>Frog's Camp</t>
  </si>
  <si>
    <t>Bought with new camp.</t>
  </si>
  <si>
    <t>Under P908</t>
  </si>
  <si>
    <t>UTA Water Tank</t>
  </si>
  <si>
    <r>
      <t xml:space="preserve"> - </t>
    </r>
    <r>
      <rPr>
        <i/>
        <sz val="11"/>
        <color theme="1"/>
        <rFont val="Aptos Narrow"/>
        <family val="2"/>
        <scheme val="minor"/>
      </rPr>
      <t>assume 40% trade-in value.</t>
    </r>
  </si>
  <si>
    <t>87110 kms</t>
  </si>
  <si>
    <t>93989 kms</t>
  </si>
  <si>
    <t>Wagon - Toyota Landcruiser GXL 200 series - SEPARATE</t>
  </si>
  <si>
    <t>108531 kms</t>
  </si>
  <si>
    <t>107447 kms</t>
  </si>
  <si>
    <t>52783 kms</t>
  </si>
  <si>
    <t>48000 kms</t>
  </si>
  <si>
    <t>43000 kms</t>
  </si>
  <si>
    <t>30000 kms</t>
  </si>
  <si>
    <t>25000 kms</t>
  </si>
  <si>
    <t>24000 kms</t>
  </si>
  <si>
    <t>18000 kms</t>
  </si>
  <si>
    <t>17000 kms</t>
  </si>
  <si>
    <t>16000 kms</t>
  </si>
  <si>
    <t>13000 kms</t>
  </si>
  <si>
    <t>136000 kms</t>
  </si>
  <si>
    <t>170000 kms</t>
  </si>
  <si>
    <t>Utility - Landcruiser Workmate - Dual Cab  4x4 - Replaced by Truck</t>
  </si>
  <si>
    <t>Utility - Landcruiser Workmate - Dual Cab 4x4 - Replaced by Truck</t>
  </si>
  <si>
    <t>184206 kms</t>
  </si>
  <si>
    <t>185051 kms</t>
  </si>
  <si>
    <t>117000 kms</t>
  </si>
  <si>
    <t>62000 kms</t>
  </si>
  <si>
    <t>108000 kms</t>
  </si>
  <si>
    <t>New Technology Pumps x 2</t>
  </si>
  <si>
    <t>less:  Trade-in Values</t>
  </si>
  <si>
    <r>
      <t xml:space="preserve">Grader - CAT 140M  -  </t>
    </r>
    <r>
      <rPr>
        <b/>
        <sz val="11"/>
        <color theme="1"/>
        <rFont val="Aptos Narrow"/>
        <family val="2"/>
        <scheme val="minor"/>
      </rPr>
      <t>P1507 Replacement</t>
    </r>
  </si>
  <si>
    <r>
      <t xml:space="preserve">Grader - CAT 140M  -  </t>
    </r>
    <r>
      <rPr>
        <b/>
        <sz val="11"/>
        <color theme="1"/>
        <rFont val="Aptos Narrow"/>
        <family val="2"/>
        <scheme val="minor"/>
      </rPr>
      <t>P1508 Replacement</t>
    </r>
  </si>
  <si>
    <t>2024</t>
  </si>
  <si>
    <t>Roller - Twin Drum - 3T  -  (Use Until Broken)</t>
  </si>
  <si>
    <t>Roller - Smooth Drum - Hamm 3520P   -  (Bought Second Hand)</t>
  </si>
  <si>
    <t>DESTORYED - NOT TO BE REPLACED</t>
  </si>
  <si>
    <t>SOLD - NOT TO BE REPLACED</t>
  </si>
  <si>
    <t>Sold 2022</t>
  </si>
  <si>
    <t>Mobile Screening Plant</t>
  </si>
  <si>
    <t>PLANNED DONATION - to BV Social Club</t>
  </si>
  <si>
    <t>Generator - 60KVA  (to be used in new patrol camp)</t>
  </si>
  <si>
    <t>Generator - 60KVA</t>
  </si>
  <si>
    <t>Already sold.</t>
  </si>
  <si>
    <t>Trailer - Quad Axle Low Loader - Drake 4x4 Full Widener</t>
  </si>
  <si>
    <t>(Bought Second Hand)</t>
  </si>
  <si>
    <t>Notes</t>
  </si>
  <si>
    <t>Replaced by P907</t>
  </si>
  <si>
    <t>(incl hydraulics and spray bars.)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</si>
</sst>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dd/mm/yyyy"/>
    <numFmt numFmtId="165" formatCode="_-&quot;$&quot;* #,##0_-;\-&quot;$&quot;* #,##0_-;_-&quot;$&quot;* &quot;-&quot;??_-;_-@_-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Arial Black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rial Black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2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 indent="1"/>
    </xf>
    <xf numFmtId="3" fontId="7" fillId="0" borderId="0" xfId="0" applyNumberFormat="1" applyFont="1" applyAlignment="1">
      <alignment horizontal="right" vertical="center" indent="2"/>
    </xf>
    <xf numFmtId="49" fontId="3" fillId="0" borderId="0" xfId="3" applyNumberFormat="1" applyFont="1" applyAlignment="1" applyProtection="1">
      <alignment horizontal="center" vertical="center" wrapText="1"/>
      <protection locked="0"/>
    </xf>
    <xf numFmtId="2" fontId="3" fillId="0" borderId="0" xfId="3" applyNumberFormat="1" applyFont="1" applyAlignment="1" applyProtection="1">
      <alignment horizontal="center" vertical="center" wrapText="1"/>
      <protection locked="0"/>
    </xf>
    <xf numFmtId="49" fontId="3" fillId="0" borderId="0" xfId="3" applyNumberFormat="1" applyFont="1" applyAlignment="1" applyProtection="1">
      <alignment horizontal="center" vertical="center"/>
      <protection locked="0"/>
    </xf>
    <xf numFmtId="164" fontId="3" fillId="0" borderId="0" xfId="3" applyNumberFormat="1" applyFont="1" applyAlignment="1" applyProtection="1">
      <alignment horizontal="center" vertical="center" wrapText="1"/>
      <protection locked="0"/>
    </xf>
    <xf numFmtId="44" fontId="3" fillId="0" borderId="0" xfId="1" applyFont="1" applyFill="1" applyAlignment="1" applyProtection="1">
      <alignment horizontal="center" vertical="center" wrapText="1"/>
      <protection locked="0"/>
    </xf>
    <xf numFmtId="9" fontId="1" fillId="0" borderId="0" xfId="2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49" fontId="1" fillId="0" borderId="0" xfId="3" applyNumberFormat="1" applyAlignment="1" applyProtection="1">
      <alignment vertical="center"/>
      <protection locked="0"/>
    </xf>
    <xf numFmtId="164" fontId="1" fillId="0" borderId="0" xfId="3" applyNumberFormat="1" applyAlignment="1" applyProtection="1">
      <alignment horizontal="center" vertical="center"/>
      <protection locked="0"/>
    </xf>
    <xf numFmtId="44" fontId="1" fillId="0" borderId="0" xfId="1" applyFont="1" applyFill="1" applyAlignment="1" applyProtection="1">
      <alignment vertical="center" wrapText="1"/>
      <protection locked="0"/>
    </xf>
    <xf numFmtId="9" fontId="1" fillId="0" borderId="0" xfId="2" applyFont="1" applyFill="1" applyAlignment="1" applyProtection="1">
      <alignment horizontal="right" vertical="center" wrapText="1" indent="1"/>
      <protection locked="0"/>
    </xf>
    <xf numFmtId="49" fontId="1" fillId="0" borderId="0" xfId="3" applyNumberFormat="1" applyAlignment="1" applyProtection="1">
      <alignment horizontal="center" vertical="center" wrapText="1"/>
      <protection locked="0"/>
    </xf>
    <xf numFmtId="2" fontId="1" fillId="0" borderId="0" xfId="3" applyNumberFormat="1" applyAlignment="1" applyProtection="1">
      <alignment vertical="center" wrapText="1"/>
      <protection locked="0"/>
    </xf>
    <xf numFmtId="44" fontId="2" fillId="0" borderId="0" xfId="1" applyFont="1" applyFill="1" applyAlignment="1" applyProtection="1">
      <alignment vertical="center" wrapText="1"/>
      <protection locked="0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0" fillId="0" borderId="0" xfId="3" applyNumberFormat="1" applyFont="1" applyAlignment="1" applyProtection="1">
      <alignment vertical="center"/>
      <protection locked="0"/>
    </xf>
    <xf numFmtId="2" fontId="3" fillId="0" borderId="0" xfId="3" applyNumberFormat="1" applyFont="1" applyAlignment="1" applyProtection="1">
      <alignment horizontal="center" vertical="center"/>
      <protection locked="0"/>
    </xf>
    <xf numFmtId="2" fontId="1" fillId="0" borderId="0" xfId="3" applyNumberForma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49" fontId="4" fillId="0" borderId="0" xfId="3" applyNumberFormat="1" applyFont="1" applyAlignment="1" applyProtection="1">
      <alignment vertical="center"/>
      <protection locked="0"/>
    </xf>
    <xf numFmtId="3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9" fontId="2" fillId="0" borderId="0" xfId="2" applyFont="1" applyFill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2" fontId="0" fillId="0" borderId="0" xfId="3" applyNumberFormat="1" applyFont="1" applyAlignment="1" applyProtection="1">
      <alignment vertical="center" wrapText="1"/>
      <protection locked="0"/>
    </xf>
    <xf numFmtId="49" fontId="0" fillId="0" borderId="0" xfId="3" applyNumberFormat="1" applyFont="1" applyAlignment="1" applyProtection="1">
      <alignment horizontal="center" vertical="center" wrapText="1"/>
      <protection locked="0"/>
    </xf>
    <xf numFmtId="165" fontId="0" fillId="0" borderId="0" xfId="1" applyNumberFormat="1" applyFont="1" applyAlignment="1">
      <alignment vertical="center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165" fontId="1" fillId="0" borderId="0" xfId="1" applyNumberFormat="1" applyFont="1" applyFill="1" applyAlignment="1" applyProtection="1">
      <alignment vertical="center" wrapText="1"/>
      <protection locked="0"/>
    </xf>
    <xf numFmtId="165" fontId="2" fillId="0" borderId="0" xfId="1" applyNumberFormat="1" applyFont="1" applyFill="1" applyAlignment="1" applyProtection="1">
      <alignment vertical="center" wrapText="1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49" fontId="0" fillId="0" borderId="0" xfId="3" applyNumberFormat="1" applyFont="1" applyAlignment="1" applyProtection="1">
      <alignment horizontal="center" vertical="center"/>
      <protection locked="0"/>
    </xf>
    <xf numFmtId="49" fontId="2" fillId="0" borderId="0" xfId="3" applyNumberFormat="1" applyFont="1" applyAlignment="1" applyProtection="1">
      <alignment vertical="center"/>
      <protection locked="0"/>
    </xf>
    <xf numFmtId="2" fontId="0" fillId="0" borderId="0" xfId="3" applyNumberFormat="1" applyFont="1" applyAlignment="1" applyProtection="1">
      <alignment vertical="center"/>
      <protection locked="0"/>
    </xf>
    <xf numFmtId="49" fontId="1" fillId="2" borderId="0" xfId="3" applyNumberFormat="1" applyFill="1" applyAlignment="1" applyProtection="1">
      <alignment horizontal="center" vertical="center" wrapText="1"/>
      <protection locked="0"/>
    </xf>
    <xf numFmtId="49" fontId="2" fillId="2" borderId="0" xfId="3" applyNumberFormat="1" applyFont="1" applyFill="1" applyAlignment="1" applyProtection="1">
      <alignment horizontal="center" vertical="center" wrapText="1"/>
      <protection locked="0"/>
    </xf>
    <xf numFmtId="49" fontId="13" fillId="0" borderId="0" xfId="3" applyNumberFormat="1" applyFont="1" applyAlignment="1" applyProtection="1">
      <alignment horizontal="center" vertical="center" wrapText="1"/>
      <protection locked="0"/>
    </xf>
    <xf numFmtId="2" fontId="13" fillId="0" borderId="0" xfId="3" applyNumberFormat="1" applyFont="1" applyAlignment="1" applyProtection="1">
      <alignment vertical="center" wrapText="1"/>
      <protection locked="0"/>
    </xf>
    <xf numFmtId="2" fontId="13" fillId="0" borderId="0" xfId="3" applyNumberFormat="1" applyFont="1" applyAlignment="1" applyProtection="1">
      <alignment vertical="center"/>
      <protection locked="0"/>
    </xf>
    <xf numFmtId="49" fontId="13" fillId="0" borderId="0" xfId="3" applyNumberFormat="1" applyFont="1" applyAlignment="1" applyProtection="1">
      <alignment vertical="center"/>
      <protection locked="0"/>
    </xf>
    <xf numFmtId="164" fontId="13" fillId="0" borderId="0" xfId="3" applyNumberFormat="1" applyFont="1" applyAlignment="1" applyProtection="1">
      <alignment horizontal="center" vertical="center"/>
      <protection locked="0"/>
    </xf>
    <xf numFmtId="165" fontId="13" fillId="0" borderId="0" xfId="1" applyNumberFormat="1" applyFont="1" applyFill="1" applyAlignment="1" applyProtection="1">
      <alignment vertical="center" wrapText="1"/>
      <protection locked="0"/>
    </xf>
    <xf numFmtId="0" fontId="0" fillId="2" borderId="0" xfId="0" applyFill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right" vertical="center" indent="2"/>
    </xf>
    <xf numFmtId="3" fontId="16" fillId="0" borderId="0" xfId="0" applyNumberFormat="1" applyFont="1" applyAlignment="1">
      <alignment horizontal="right" vertical="center" wrapText="1" indent="1"/>
    </xf>
    <xf numFmtId="3" fontId="11" fillId="3" borderId="1" xfId="0" applyNumberFormat="1" applyFont="1" applyFill="1" applyBorder="1" applyAlignment="1">
      <alignment horizontal="center" vertical="center"/>
    </xf>
    <xf numFmtId="164" fontId="2" fillId="0" borderId="0" xfId="3" applyNumberFormat="1" applyFont="1" applyAlignment="1" applyProtection="1">
      <alignment horizontal="center" vertical="center"/>
      <protection locked="0"/>
    </xf>
    <xf numFmtId="49" fontId="0" fillId="0" borderId="0" xfId="3" quotePrefix="1" applyNumberFormat="1" applyFont="1" applyAlignment="1" applyProtection="1">
      <alignment vertical="center"/>
      <protection locked="0"/>
    </xf>
    <xf numFmtId="164" fontId="1" fillId="0" borderId="0" xfId="3" quotePrefix="1" applyNumberFormat="1" applyAlignment="1" applyProtection="1">
      <alignment horizontal="center" vertical="center"/>
      <protection locked="0"/>
    </xf>
    <xf numFmtId="49" fontId="0" fillId="0" borderId="0" xfId="3" applyNumberFormat="1" applyFont="1" applyAlignment="1" applyProtection="1">
      <alignment horizontal="right" vertical="center"/>
      <protection locked="0"/>
    </xf>
    <xf numFmtId="49" fontId="1" fillId="0" borderId="0" xfId="3" applyNumberForma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Gauvin" id="{CB50204A-BB04-4B51-A9E3-59D6B4DD9DC3}" userId="51c73c21b8dd18a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51" dT="2024-03-14T06:33:49.83" personId="{CB50204A-BB04-4B51-A9E3-59D6B4DD9DC3}" id="{F4D17E3E-9061-4B7A-9D28-5770273056E6}">
    <text>Includes 2x $50k dollies.</text>
  </threadedComment>
  <threadedComment ref="Y51" dT="2024-03-14T06:33:49.83" personId="{CB50204A-BB04-4B51-A9E3-59D6B4DD9DC3}" id="{A27FB3CB-E1AA-44A8-8524-D66DDE57FDE9}">
    <text>Includes 2x $50k dollies.</text>
  </threadedComment>
  <threadedComment ref="AG51" dT="2024-03-14T06:33:49.83" personId="{CB50204A-BB04-4B51-A9E3-59D6B4DD9DC3}" id="{00945F70-BE9F-4293-8BD8-1C149F26CA34}">
    <text>Includes 2x $50k dollies.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23" zoomScale="120" zoomScaleNormal="120" workbookViewId="0">
      <selection activeCell="E23" sqref="E23:E24"/>
    </sheetView>
  </sheetViews>
  <sheetFormatPr defaultColWidth="9.08203125" defaultRowHeight="14"/>
  <cols>
    <col min="1" max="1" width="7.4140625" style="1" customWidth="1"/>
    <col min="2" max="3" width="25.4140625" style="3" customWidth="1"/>
    <col min="4" max="5" width="14.9140625" style="3" customWidth="1"/>
    <col min="6" max="6" width="9.08203125" style="3" customWidth="1"/>
    <col min="7" max="16384" width="9.08203125" style="3"/>
  </cols>
  <sheetData>
    <row r="1" spans="1:11" s="1" customFormat="1" ht="21">
      <c r="A1" s="4" t="s">
        <v>883</v>
      </c>
      <c r="B1" s="4"/>
      <c r="C1" s="4"/>
    </row>
    <row r="2" spans="1:11" s="1" customFormat="1" ht="6.75" customHeight="1"/>
    <row r="3" spans="1:11" s="5" customFormat="1" ht="34.75">
      <c r="A3" s="67" t="s">
        <v>0</v>
      </c>
      <c r="B3" s="67"/>
      <c r="C3" s="5" t="s">
        <v>888</v>
      </c>
      <c r="D3" s="5" t="s">
        <v>39</v>
      </c>
      <c r="E3" s="5" t="s">
        <v>38</v>
      </c>
    </row>
    <row r="4" spans="1:11" ht="16.5" customHeight="1">
      <c r="A4" s="6" t="s">
        <v>3</v>
      </c>
      <c r="B4" s="7"/>
      <c r="C4" s="7"/>
      <c r="D4" s="8"/>
      <c r="E4" s="8"/>
      <c r="F4" s="7"/>
      <c r="G4" s="7"/>
      <c r="H4" s="7"/>
      <c r="I4" s="7"/>
      <c r="J4" s="7"/>
      <c r="K4" s="7"/>
    </row>
    <row r="5" spans="1:11" ht="16.5" customHeight="1">
      <c r="A5" s="6"/>
      <c r="B5" s="7" t="s">
        <v>1</v>
      </c>
      <c r="C5" s="7">
        <v>6000</v>
      </c>
      <c r="D5" s="9">
        <v>8000</v>
      </c>
      <c r="E5" s="8" t="s">
        <v>9</v>
      </c>
      <c r="F5" s="7"/>
      <c r="G5" s="7"/>
      <c r="H5" s="7"/>
      <c r="I5" s="7"/>
      <c r="J5" s="7"/>
      <c r="K5" s="7"/>
    </row>
    <row r="6" spans="1:11" ht="16.5" customHeight="1">
      <c r="A6" s="6"/>
      <c r="B6" s="7" t="s">
        <v>2</v>
      </c>
      <c r="C6" s="7">
        <v>4500</v>
      </c>
      <c r="D6" s="9">
        <v>6000</v>
      </c>
      <c r="E6" s="8" t="s">
        <v>9</v>
      </c>
      <c r="F6" s="7"/>
      <c r="G6" s="7"/>
      <c r="H6" s="7"/>
      <c r="I6" s="7"/>
      <c r="J6" s="7"/>
      <c r="K6" s="7"/>
    </row>
    <row r="7" spans="1:11" ht="16.5" customHeight="1">
      <c r="A7" s="6"/>
      <c r="B7" s="7" t="s">
        <v>24</v>
      </c>
      <c r="C7" s="7">
        <v>6000</v>
      </c>
      <c r="D7" s="9">
        <v>8000</v>
      </c>
      <c r="E7" s="8" t="s">
        <v>9</v>
      </c>
      <c r="F7" s="7"/>
      <c r="G7" s="7"/>
      <c r="H7" s="7"/>
      <c r="I7" s="7"/>
      <c r="J7" s="7"/>
      <c r="K7" s="7"/>
    </row>
    <row r="8" spans="1:11" ht="16.5" customHeight="1">
      <c r="A8" s="6"/>
      <c r="B8" s="7" t="s">
        <v>25</v>
      </c>
      <c r="C8" s="7">
        <v>6000</v>
      </c>
      <c r="D8" s="59">
        <v>8000</v>
      </c>
      <c r="E8" s="8" t="s">
        <v>12</v>
      </c>
      <c r="F8" s="7"/>
      <c r="G8" s="7"/>
      <c r="H8" s="7"/>
      <c r="I8" s="7"/>
      <c r="J8" s="7"/>
      <c r="K8" s="7"/>
    </row>
    <row r="9" spans="1:11" ht="16.5" customHeight="1">
      <c r="A9" s="6"/>
      <c r="B9" s="7" t="s">
        <v>26</v>
      </c>
      <c r="C9" s="7">
        <v>4000</v>
      </c>
      <c r="D9" s="9">
        <v>6000</v>
      </c>
      <c r="E9" s="8" t="s">
        <v>9</v>
      </c>
      <c r="F9" s="7"/>
      <c r="G9" s="7"/>
      <c r="H9" s="7"/>
      <c r="I9" s="7"/>
      <c r="J9" s="7"/>
      <c r="K9" s="7"/>
    </row>
    <row r="10" spans="1:11" ht="16.5" customHeight="1">
      <c r="A10" s="6"/>
      <c r="B10" s="7" t="s">
        <v>5</v>
      </c>
      <c r="C10" s="7">
        <v>4000</v>
      </c>
      <c r="D10" s="9">
        <v>5000</v>
      </c>
      <c r="E10" s="8" t="s">
        <v>6</v>
      </c>
      <c r="F10" s="7"/>
      <c r="G10" s="7"/>
      <c r="H10" s="7"/>
      <c r="I10" s="7"/>
      <c r="J10" s="7"/>
      <c r="K10" s="7"/>
    </row>
    <row r="11" spans="1:11" ht="16.5" customHeight="1">
      <c r="A11" s="6"/>
      <c r="B11" s="7" t="s">
        <v>19</v>
      </c>
      <c r="C11" s="7">
        <v>7000</v>
      </c>
      <c r="D11" s="59">
        <v>8000</v>
      </c>
      <c r="E11" s="8" t="s">
        <v>12</v>
      </c>
      <c r="F11" s="7"/>
      <c r="G11" s="7"/>
      <c r="H11" s="7"/>
      <c r="I11" s="7"/>
      <c r="J11" s="7"/>
      <c r="K11" s="7"/>
    </row>
    <row r="12" spans="1:11" ht="16.5" customHeight="1">
      <c r="A12" s="6" t="s">
        <v>7</v>
      </c>
      <c r="B12" s="7"/>
      <c r="C12" s="7"/>
      <c r="D12" s="9"/>
      <c r="E12" s="8"/>
      <c r="F12" s="7"/>
      <c r="G12" s="7"/>
      <c r="H12" s="7"/>
      <c r="I12" s="7"/>
      <c r="J12" s="7"/>
      <c r="K12" s="7"/>
    </row>
    <row r="13" spans="1:11" ht="16.5" customHeight="1">
      <c r="A13" s="6"/>
      <c r="B13" s="7" t="s">
        <v>8</v>
      </c>
      <c r="C13" s="7"/>
      <c r="D13" s="9">
        <v>10000</v>
      </c>
      <c r="E13" s="8" t="s">
        <v>9</v>
      </c>
      <c r="F13" s="7"/>
      <c r="G13" s="7"/>
      <c r="H13" s="7"/>
      <c r="I13" s="7"/>
      <c r="J13" s="7"/>
      <c r="K13" s="7"/>
    </row>
    <row r="14" spans="1:11" ht="16.5" customHeight="1">
      <c r="A14" s="6"/>
      <c r="B14" s="7" t="s">
        <v>10</v>
      </c>
      <c r="C14" s="7"/>
      <c r="D14" s="9" t="s">
        <v>4</v>
      </c>
      <c r="E14" s="8" t="s">
        <v>9</v>
      </c>
      <c r="F14" s="7"/>
      <c r="G14" s="7"/>
      <c r="H14" s="7"/>
      <c r="I14" s="7"/>
      <c r="J14" s="7"/>
      <c r="K14" s="7"/>
    </row>
    <row r="15" spans="1:11" ht="32.25" customHeight="1">
      <c r="A15" s="6"/>
      <c r="B15" s="7" t="s">
        <v>889</v>
      </c>
      <c r="C15" s="7"/>
      <c r="D15" s="9"/>
      <c r="E15" s="60" t="s">
        <v>890</v>
      </c>
      <c r="F15" s="7"/>
      <c r="G15" s="7"/>
      <c r="H15" s="7"/>
      <c r="I15" s="7"/>
      <c r="J15" s="7"/>
      <c r="K15" s="7"/>
    </row>
    <row r="16" spans="1:11" ht="16.5" customHeight="1">
      <c r="A16" s="6"/>
      <c r="B16" s="7" t="s">
        <v>11</v>
      </c>
      <c r="C16" s="7"/>
      <c r="D16" s="9" t="s">
        <v>4</v>
      </c>
      <c r="E16" s="8" t="s">
        <v>12</v>
      </c>
      <c r="F16" s="7"/>
      <c r="G16" s="7"/>
      <c r="H16" s="7"/>
      <c r="I16" s="7"/>
      <c r="J16" s="7"/>
      <c r="K16" s="7"/>
    </row>
    <row r="17" spans="1:11" ht="16.5" customHeight="1">
      <c r="A17" s="6"/>
      <c r="B17" s="7" t="s">
        <v>31</v>
      </c>
      <c r="C17" s="7"/>
      <c r="D17" s="9" t="s">
        <v>4</v>
      </c>
      <c r="E17" s="8" t="s">
        <v>593</v>
      </c>
      <c r="F17" s="7"/>
      <c r="G17" s="7"/>
      <c r="H17" s="7"/>
      <c r="I17" s="7"/>
      <c r="J17" s="7"/>
      <c r="K17" s="7"/>
    </row>
    <row r="18" spans="1:11" ht="16.5" customHeight="1">
      <c r="A18" s="6"/>
      <c r="B18" s="7" t="s">
        <v>36</v>
      </c>
      <c r="C18" s="7"/>
      <c r="D18" s="9" t="s">
        <v>4</v>
      </c>
      <c r="E18" s="8" t="s">
        <v>12</v>
      </c>
      <c r="F18" s="7"/>
      <c r="G18" s="7"/>
      <c r="H18" s="7"/>
      <c r="I18" s="7"/>
      <c r="J18" s="7"/>
      <c r="K18" s="7"/>
    </row>
    <row r="19" spans="1:11" ht="16.5" customHeight="1">
      <c r="A19" s="6"/>
      <c r="B19" s="7" t="s">
        <v>599</v>
      </c>
      <c r="C19" s="7"/>
      <c r="D19" s="9" t="s">
        <v>4</v>
      </c>
      <c r="E19" s="8" t="s">
        <v>16</v>
      </c>
      <c r="F19" s="7"/>
      <c r="G19" s="7"/>
      <c r="H19" s="7"/>
      <c r="I19" s="7"/>
      <c r="J19" s="7"/>
      <c r="K19" s="7"/>
    </row>
    <row r="20" spans="1:11" ht="16.5" customHeight="1">
      <c r="A20" s="6"/>
      <c r="B20" s="7" t="s">
        <v>37</v>
      </c>
      <c r="C20" s="7"/>
      <c r="D20" s="9" t="s">
        <v>4</v>
      </c>
      <c r="E20" s="8" t="s">
        <v>16</v>
      </c>
      <c r="F20" s="7"/>
      <c r="G20" s="7"/>
      <c r="H20" s="7"/>
      <c r="I20" s="7"/>
      <c r="J20" s="7"/>
      <c r="K20" s="7"/>
    </row>
    <row r="21" spans="1:11" ht="16.5" customHeight="1">
      <c r="A21" s="6"/>
      <c r="B21" s="7" t="s">
        <v>29</v>
      </c>
      <c r="C21" s="7"/>
      <c r="D21" s="9" t="s">
        <v>4</v>
      </c>
      <c r="E21" s="8" t="s">
        <v>593</v>
      </c>
      <c r="F21" s="7"/>
      <c r="G21" s="7"/>
      <c r="H21" s="7"/>
      <c r="I21" s="7"/>
      <c r="J21" s="7"/>
      <c r="K21" s="7"/>
    </row>
    <row r="22" spans="1:11" ht="16.5" customHeight="1">
      <c r="A22" s="6" t="s">
        <v>20</v>
      </c>
      <c r="B22" s="7"/>
      <c r="C22" s="7"/>
      <c r="D22" s="9"/>
      <c r="E22" s="8"/>
      <c r="F22" s="7"/>
      <c r="G22" s="7"/>
      <c r="H22" s="7"/>
      <c r="I22" s="7"/>
      <c r="J22" s="7"/>
      <c r="K22" s="7"/>
    </row>
    <row r="23" spans="1:11" ht="16.5" customHeight="1">
      <c r="A23" s="6"/>
      <c r="B23" s="7" t="s">
        <v>21</v>
      </c>
      <c r="C23" s="7"/>
      <c r="D23" s="9" t="s">
        <v>4</v>
      </c>
      <c r="E23" s="8" t="s">
        <v>23</v>
      </c>
      <c r="F23" s="7"/>
      <c r="G23" s="7"/>
      <c r="H23" s="7"/>
      <c r="I23" s="7"/>
      <c r="J23" s="7"/>
      <c r="K23" s="7"/>
    </row>
    <row r="24" spans="1:11" ht="16.5" customHeight="1">
      <c r="A24" s="6"/>
      <c r="B24" s="7" t="s">
        <v>22</v>
      </c>
      <c r="C24" s="7"/>
      <c r="D24" s="9" t="s">
        <v>4</v>
      </c>
      <c r="E24" s="8" t="s">
        <v>23</v>
      </c>
      <c r="F24" s="7"/>
      <c r="G24" s="7"/>
      <c r="H24" s="7"/>
      <c r="I24" s="7"/>
      <c r="J24" s="7"/>
      <c r="K24" s="7"/>
    </row>
    <row r="25" spans="1:11" ht="16.5" customHeight="1">
      <c r="A25" s="6" t="s">
        <v>13</v>
      </c>
      <c r="B25" s="7"/>
      <c r="C25" s="7"/>
      <c r="D25" s="9"/>
      <c r="E25" s="8"/>
      <c r="F25" s="7"/>
      <c r="G25" s="7"/>
      <c r="H25" s="7"/>
      <c r="I25" s="7"/>
      <c r="J25" s="7"/>
      <c r="K25" s="7"/>
    </row>
    <row r="26" spans="1:11" ht="16.5" customHeight="1">
      <c r="A26" s="6"/>
      <c r="B26" s="7" t="s">
        <v>14</v>
      </c>
      <c r="C26" s="7"/>
      <c r="D26" s="9">
        <v>15000</v>
      </c>
      <c r="E26" s="8" t="s">
        <v>4</v>
      </c>
      <c r="F26" s="7"/>
      <c r="G26" s="7"/>
      <c r="H26" s="7"/>
      <c r="I26" s="7"/>
      <c r="J26" s="7"/>
      <c r="K26" s="7"/>
    </row>
    <row r="27" spans="1:11" ht="16.5" customHeight="1">
      <c r="A27" s="6"/>
      <c r="B27" s="7" t="s">
        <v>604</v>
      </c>
      <c r="C27" s="7"/>
      <c r="D27" s="9" t="s">
        <v>4</v>
      </c>
      <c r="E27" s="8" t="s">
        <v>12</v>
      </c>
      <c r="F27" s="7"/>
      <c r="G27" s="7"/>
      <c r="H27" s="7"/>
      <c r="I27" s="7"/>
      <c r="J27" s="7"/>
      <c r="K27" s="7"/>
    </row>
    <row r="28" spans="1:11" ht="16.5" customHeight="1">
      <c r="A28" s="6"/>
      <c r="B28" s="7" t="s">
        <v>15</v>
      </c>
      <c r="C28" s="7"/>
      <c r="D28" s="9" t="s">
        <v>4</v>
      </c>
      <c r="E28" s="8" t="s">
        <v>16</v>
      </c>
      <c r="F28" s="7"/>
      <c r="G28" s="7"/>
      <c r="H28" s="7"/>
      <c r="I28" s="7"/>
      <c r="J28" s="7"/>
      <c r="K28" s="7"/>
    </row>
    <row r="29" spans="1:11" ht="16.5" customHeight="1">
      <c r="A29" s="6"/>
      <c r="B29" s="7" t="s">
        <v>605</v>
      </c>
      <c r="C29" s="7"/>
      <c r="D29" s="9" t="s">
        <v>4</v>
      </c>
      <c r="E29" s="8" t="s">
        <v>16</v>
      </c>
      <c r="F29" s="7"/>
      <c r="G29" s="7"/>
      <c r="H29" s="7"/>
      <c r="I29" s="7"/>
      <c r="J29" s="7"/>
      <c r="K29" s="7"/>
    </row>
    <row r="30" spans="1:11" ht="16.5" customHeight="1">
      <c r="A30" s="6"/>
      <c r="B30" s="7" t="s">
        <v>17</v>
      </c>
      <c r="C30" s="7"/>
      <c r="D30" s="9" t="s">
        <v>4</v>
      </c>
      <c r="E30" s="8" t="s">
        <v>12</v>
      </c>
      <c r="F30" s="7"/>
      <c r="G30" s="7"/>
      <c r="H30" s="7"/>
      <c r="I30" s="7"/>
      <c r="J30" s="7"/>
      <c r="K30" s="7"/>
    </row>
    <row r="31" spans="1:11" ht="16.5" customHeight="1">
      <c r="A31" s="6"/>
      <c r="B31" s="7" t="s">
        <v>18</v>
      </c>
      <c r="C31" s="7"/>
      <c r="D31" s="9">
        <v>8000</v>
      </c>
      <c r="E31" s="8" t="s">
        <v>12</v>
      </c>
      <c r="F31" s="7"/>
      <c r="G31" s="7"/>
      <c r="H31" s="7"/>
      <c r="I31" s="7"/>
      <c r="J31" s="7"/>
      <c r="K31" s="7"/>
    </row>
    <row r="32" spans="1:11" ht="16.5" customHeight="1">
      <c r="A32" s="6"/>
      <c r="B32" s="7" t="s">
        <v>27</v>
      </c>
      <c r="C32" s="7"/>
      <c r="D32" s="9" t="s">
        <v>4</v>
      </c>
      <c r="E32" s="8" t="s">
        <v>593</v>
      </c>
      <c r="F32" s="7"/>
      <c r="G32" s="7"/>
      <c r="H32" s="7"/>
      <c r="I32" s="7"/>
      <c r="J32" s="7"/>
      <c r="K32" s="7"/>
    </row>
    <row r="33" spans="1:11" ht="16.5" customHeight="1">
      <c r="A33" s="6"/>
      <c r="B33" s="7" t="s">
        <v>28</v>
      </c>
      <c r="C33" s="7"/>
      <c r="D33" s="9" t="s">
        <v>4</v>
      </c>
      <c r="E33" s="8" t="s">
        <v>12</v>
      </c>
      <c r="F33" s="7"/>
      <c r="G33" s="7"/>
      <c r="H33" s="7"/>
      <c r="I33" s="7"/>
      <c r="J33" s="7"/>
      <c r="K33" s="7"/>
    </row>
    <row r="34" spans="1:11" ht="16.5" customHeight="1">
      <c r="A34" s="6"/>
      <c r="B34" s="7" t="s">
        <v>30</v>
      </c>
      <c r="C34" s="7"/>
      <c r="D34" s="9" t="s">
        <v>4</v>
      </c>
      <c r="E34" s="8" t="s">
        <v>593</v>
      </c>
      <c r="F34" s="7"/>
      <c r="G34" s="7"/>
      <c r="H34" s="7"/>
      <c r="I34" s="7"/>
      <c r="J34" s="7"/>
      <c r="K34" s="7"/>
    </row>
    <row r="35" spans="1:11" ht="16.5" customHeight="1">
      <c r="A35" s="6"/>
      <c r="B35" s="7" t="s">
        <v>32</v>
      </c>
      <c r="C35" s="7"/>
      <c r="D35" s="9" t="s">
        <v>4</v>
      </c>
      <c r="E35" s="8" t="s">
        <v>600</v>
      </c>
      <c r="F35" s="7"/>
      <c r="G35" s="7"/>
      <c r="H35" s="7"/>
      <c r="I35" s="7"/>
      <c r="J35" s="7"/>
      <c r="K35" s="7"/>
    </row>
    <row r="36" spans="1:11" ht="16.5" customHeight="1">
      <c r="A36" s="6"/>
      <c r="B36" s="7" t="s">
        <v>33</v>
      </c>
      <c r="C36" s="7"/>
      <c r="D36" s="9" t="s">
        <v>4</v>
      </c>
      <c r="E36" s="8" t="s">
        <v>593</v>
      </c>
      <c r="F36" s="7"/>
      <c r="G36" s="7"/>
      <c r="H36" s="7"/>
      <c r="I36" s="7"/>
      <c r="J36" s="7"/>
      <c r="K36" s="7"/>
    </row>
    <row r="37" spans="1:11" ht="16.5" customHeight="1">
      <c r="A37" s="6"/>
      <c r="B37" s="7" t="s">
        <v>34</v>
      </c>
      <c r="C37" s="7"/>
      <c r="D37" s="9" t="s">
        <v>4</v>
      </c>
      <c r="E37" s="8" t="s">
        <v>601</v>
      </c>
      <c r="F37" s="7"/>
      <c r="G37" s="7"/>
      <c r="H37" s="7"/>
      <c r="I37" s="7"/>
      <c r="J37" s="7"/>
      <c r="K37" s="7"/>
    </row>
    <row r="38" spans="1:11" ht="16.5" customHeight="1">
      <c r="A38" s="6"/>
      <c r="B38" s="7" t="s">
        <v>35</v>
      </c>
      <c r="C38" s="7"/>
      <c r="D38" s="9" t="s">
        <v>4</v>
      </c>
      <c r="E38" s="8" t="s">
        <v>12</v>
      </c>
      <c r="F38" s="7"/>
      <c r="G38" s="7"/>
      <c r="H38" s="7"/>
      <c r="I38" s="7"/>
      <c r="J38" s="7"/>
      <c r="K38" s="7"/>
    </row>
    <row r="39" spans="1:11" ht="16.5" customHeight="1">
      <c r="A39" s="6"/>
      <c r="B39" s="7" t="s">
        <v>602</v>
      </c>
      <c r="C39" s="7"/>
      <c r="D39" s="9" t="s">
        <v>4</v>
      </c>
      <c r="E39" s="8" t="s">
        <v>9</v>
      </c>
      <c r="F39" s="7"/>
      <c r="G39" s="7"/>
      <c r="H39" s="7"/>
      <c r="I39" s="7"/>
      <c r="J39" s="7"/>
      <c r="K39" s="7"/>
    </row>
    <row r="40" spans="1:11" ht="16.5" customHeight="1">
      <c r="A40" s="6"/>
      <c r="B40" s="7" t="s">
        <v>603</v>
      </c>
      <c r="C40" s="7"/>
      <c r="D40" s="9" t="s">
        <v>4</v>
      </c>
      <c r="E40" s="8" t="s">
        <v>12</v>
      </c>
      <c r="F40" s="7"/>
      <c r="G40" s="7"/>
      <c r="H40" s="7"/>
      <c r="I40" s="7"/>
      <c r="J40" s="7"/>
      <c r="K40" s="7"/>
    </row>
    <row r="41" spans="1:11" ht="16.5" customHeight="1">
      <c r="A41" s="6"/>
      <c r="B41" s="7" t="s">
        <v>606</v>
      </c>
      <c r="C41" s="7"/>
      <c r="D41" s="9" t="s">
        <v>4</v>
      </c>
      <c r="E41" s="8" t="s">
        <v>12</v>
      </c>
      <c r="F41" s="7"/>
      <c r="G41" s="7"/>
      <c r="H41" s="7"/>
      <c r="I41" s="7"/>
      <c r="J41" s="7"/>
      <c r="K41" s="7"/>
    </row>
    <row r="42" spans="1:11" ht="16.5" customHeight="1">
      <c r="A42" s="6"/>
      <c r="B42" s="7" t="s">
        <v>607</v>
      </c>
      <c r="C42" s="7"/>
      <c r="D42" s="9" t="s">
        <v>4</v>
      </c>
      <c r="E42" s="8" t="s">
        <v>12</v>
      </c>
      <c r="F42" s="7"/>
      <c r="G42" s="7"/>
      <c r="H42" s="7"/>
      <c r="I42" s="7"/>
      <c r="J42" s="7"/>
      <c r="K42" s="7"/>
    </row>
    <row r="43" spans="1:11" ht="16.5" customHeight="1">
      <c r="A43" s="6"/>
      <c r="B43" s="7"/>
      <c r="C43" s="7"/>
      <c r="D43" s="9"/>
      <c r="E43" s="8"/>
      <c r="F43" s="7"/>
      <c r="G43" s="7"/>
      <c r="H43" s="7"/>
      <c r="I43" s="7"/>
      <c r="J43" s="7"/>
      <c r="K43" s="7"/>
    </row>
    <row r="44" spans="1:11" ht="16.5" customHeight="1">
      <c r="A44" s="6"/>
      <c r="B44" s="7"/>
      <c r="C44" s="7"/>
      <c r="D44" s="9"/>
      <c r="E44" s="8"/>
      <c r="F44" s="7"/>
      <c r="G44" s="7"/>
      <c r="H44" s="7"/>
      <c r="I44" s="7"/>
      <c r="J44" s="7"/>
      <c r="K44" s="7"/>
    </row>
  </sheetData>
  <mergeCells count="1">
    <mergeCell ref="A3:B3"/>
  </mergeCells>
  <pageMargins left="0.70866141732283472" right="0.70866141732283472" top="0.55118110236220474" bottom="0.35433070866141736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46"/>
  <sheetViews>
    <sheetView tabSelected="1" zoomScale="120" zoomScaleNormal="120" workbookViewId="0">
      <pane xSplit="3" ySplit="2" topLeftCell="E120" activePane="bottomRight" state="frozen"/>
      <selection pane="topRight" activeCell="D1" sqref="D1"/>
      <selection pane="bottomLeft" activeCell="A2" sqref="A2"/>
      <selection pane="bottomRight" activeCell="AC144" sqref="AC144"/>
    </sheetView>
  </sheetViews>
  <sheetFormatPr defaultColWidth="9.08203125" defaultRowHeight="14"/>
  <cols>
    <col min="1" max="1" width="8.6640625" style="16" customWidth="1"/>
    <col min="2" max="2" width="8.33203125" style="3" bestFit="1" customWidth="1"/>
    <col min="3" max="3" width="34.58203125" style="3" hidden="1" customWidth="1"/>
    <col min="4" max="4" width="24.33203125" style="3" hidden="1" customWidth="1"/>
    <col min="5" max="5" width="50.4140625" style="3" customWidth="1"/>
    <col min="6" max="6" width="19.08203125" style="3" customWidth="1"/>
    <col min="7" max="7" width="14" style="16" bestFit="1" customWidth="1"/>
    <col min="8" max="8" width="11.9140625" style="40" customWidth="1"/>
    <col min="9" max="11" width="12" style="24" hidden="1" customWidth="1"/>
    <col min="12" max="12" width="9.08203125" style="3" hidden="1" customWidth="1"/>
    <col min="13" max="13" width="29.58203125" style="3" hidden="1" customWidth="1"/>
    <col min="14" max="14" width="9.08203125" style="16"/>
    <col min="15" max="15" width="3.9140625" style="3" customWidth="1"/>
    <col min="16" max="16" width="9.4140625" style="3" hidden="1" customWidth="1"/>
    <col min="17" max="35" width="9.4140625" style="3" customWidth="1"/>
    <col min="36" max="36" width="2.4140625" style="3" customWidth="1"/>
    <col min="37" max="16384" width="9.08203125" style="3"/>
  </cols>
  <sheetData>
    <row r="1" spans="1:35" ht="27.65">
      <c r="A1" s="29" t="s">
        <v>640</v>
      </c>
      <c r="P1" s="34">
        <f t="shared" ref="P1:AI1" si="0">SUM(P3:P242)</f>
        <v>0</v>
      </c>
      <c r="Q1" s="34">
        <f t="shared" si="0"/>
        <v>2362000</v>
      </c>
      <c r="R1" s="34">
        <f t="shared" si="0"/>
        <v>5023000</v>
      </c>
      <c r="S1" s="34">
        <f t="shared" si="0"/>
        <v>2690000</v>
      </c>
      <c r="T1" s="34">
        <f t="shared" si="0"/>
        <v>2150500</v>
      </c>
      <c r="U1" s="34">
        <f t="shared" si="0"/>
        <v>3869000</v>
      </c>
      <c r="V1" s="34">
        <f t="shared" si="0"/>
        <v>2953000</v>
      </c>
      <c r="W1" s="34">
        <f t="shared" si="0"/>
        <v>3732000</v>
      </c>
      <c r="X1" s="34">
        <f t="shared" si="0"/>
        <v>3155000</v>
      </c>
      <c r="Y1" s="34">
        <f t="shared" si="0"/>
        <v>3098000</v>
      </c>
      <c r="Z1" s="34">
        <f t="shared" si="0"/>
        <v>1238000</v>
      </c>
      <c r="AA1" s="34">
        <f t="shared" si="0"/>
        <v>2290000</v>
      </c>
      <c r="AB1" s="34">
        <f t="shared" si="0"/>
        <v>3150000</v>
      </c>
      <c r="AC1" s="34">
        <f t="shared" si="0"/>
        <v>5452000</v>
      </c>
      <c r="AD1" s="34">
        <f t="shared" si="0"/>
        <v>2004500</v>
      </c>
      <c r="AE1" s="34">
        <f t="shared" si="0"/>
        <v>4200000</v>
      </c>
      <c r="AF1" s="34">
        <f t="shared" si="0"/>
        <v>2268000</v>
      </c>
      <c r="AG1" s="34">
        <f t="shared" si="0"/>
        <v>2209000</v>
      </c>
      <c r="AH1" s="34">
        <f t="shared" si="0"/>
        <v>2897000</v>
      </c>
      <c r="AI1" s="34">
        <f t="shared" si="0"/>
        <v>2725000</v>
      </c>
    </row>
    <row r="2" spans="1:35" s="16" customFormat="1" ht="28.75">
      <c r="A2" s="10" t="s">
        <v>40</v>
      </c>
      <c r="B2" s="11" t="s">
        <v>41</v>
      </c>
      <c r="C2" s="11" t="s">
        <v>589</v>
      </c>
      <c r="D2" s="27" t="s">
        <v>588</v>
      </c>
      <c r="E2" s="12" t="s">
        <v>42</v>
      </c>
      <c r="F2" s="12" t="s">
        <v>965</v>
      </c>
      <c r="G2" s="13" t="s">
        <v>43</v>
      </c>
      <c r="H2" s="41" t="s">
        <v>590</v>
      </c>
      <c r="I2" s="14" t="s">
        <v>44</v>
      </c>
      <c r="J2" s="14" t="s">
        <v>45</v>
      </c>
      <c r="K2" s="14" t="s">
        <v>46</v>
      </c>
      <c r="L2" s="15" t="s">
        <v>47</v>
      </c>
      <c r="M2" s="14" t="s">
        <v>48</v>
      </c>
      <c r="N2" s="25" t="s">
        <v>591</v>
      </c>
      <c r="O2" s="2"/>
      <c r="P2" s="25" t="s">
        <v>594</v>
      </c>
      <c r="Q2" s="2" t="s">
        <v>621</v>
      </c>
      <c r="R2" s="2" t="s">
        <v>622</v>
      </c>
      <c r="S2" s="2" t="s">
        <v>623</v>
      </c>
      <c r="T2" s="2" t="s">
        <v>624</v>
      </c>
      <c r="U2" s="2" t="s">
        <v>625</v>
      </c>
      <c r="V2" s="2" t="s">
        <v>626</v>
      </c>
      <c r="W2" s="2" t="s">
        <v>627</v>
      </c>
      <c r="X2" s="2" t="s">
        <v>628</v>
      </c>
      <c r="Y2" s="2" t="s">
        <v>629</v>
      </c>
      <c r="Z2" s="2" t="s">
        <v>630</v>
      </c>
      <c r="AA2" s="2" t="s">
        <v>631</v>
      </c>
      <c r="AB2" s="2" t="s">
        <v>632</v>
      </c>
      <c r="AC2" s="2" t="s">
        <v>633</v>
      </c>
      <c r="AD2" s="2" t="s">
        <v>634</v>
      </c>
      <c r="AE2" s="2" t="s">
        <v>635</v>
      </c>
      <c r="AF2" s="2" t="s">
        <v>636</v>
      </c>
      <c r="AG2" s="2" t="s">
        <v>637</v>
      </c>
      <c r="AH2" s="2" t="s">
        <v>638</v>
      </c>
      <c r="AI2" s="2" t="s">
        <v>639</v>
      </c>
    </row>
    <row r="3" spans="1:35" s="16" customFormat="1" ht="17.399999999999999">
      <c r="A3" s="30" t="s">
        <v>3</v>
      </c>
      <c r="B3" s="11"/>
      <c r="C3" s="11"/>
      <c r="D3" s="27"/>
      <c r="E3" s="12"/>
      <c r="F3" s="12"/>
      <c r="G3" s="13"/>
      <c r="H3" s="41"/>
      <c r="I3" s="14"/>
      <c r="J3" s="14"/>
      <c r="K3" s="14"/>
      <c r="L3" s="15"/>
      <c r="M3" s="14"/>
      <c r="N3" s="25"/>
      <c r="O3" s="2"/>
      <c r="P3" s="31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</row>
    <row r="4" spans="1:35" ht="14.4">
      <c r="A4" s="21" t="s">
        <v>58</v>
      </c>
      <c r="B4" s="22" t="s">
        <v>59</v>
      </c>
      <c r="C4" s="22" t="s">
        <v>60</v>
      </c>
      <c r="D4" s="28" t="s">
        <v>684</v>
      </c>
      <c r="E4" s="17" t="s">
        <v>60</v>
      </c>
      <c r="F4" s="65" t="s">
        <v>895</v>
      </c>
      <c r="G4" s="18">
        <v>43277</v>
      </c>
      <c r="H4" s="42">
        <v>488000</v>
      </c>
      <c r="I4" s="19">
        <v>175999.7</v>
      </c>
      <c r="J4" s="19">
        <v>312000.3</v>
      </c>
      <c r="K4" s="19">
        <v>180000</v>
      </c>
      <c r="L4" s="20">
        <f t="shared" ref="L4:L13" si="1">K4/H4</f>
        <v>0.36885245901639346</v>
      </c>
      <c r="M4" s="17" t="s">
        <v>61</v>
      </c>
      <c r="N4" s="16" t="s">
        <v>592</v>
      </c>
      <c r="P4" s="34"/>
      <c r="Q4" s="34"/>
      <c r="S4" s="61">
        <v>660000</v>
      </c>
      <c r="T4" s="34"/>
      <c r="U4" s="34"/>
      <c r="V4" s="34"/>
      <c r="W4" s="34"/>
      <c r="X4" s="34"/>
      <c r="Y4" s="61">
        <v>660000</v>
      </c>
      <c r="Z4" s="34"/>
      <c r="AA4" s="34"/>
      <c r="AB4" s="34"/>
      <c r="AC4" s="34"/>
      <c r="AD4" s="34"/>
      <c r="AE4" s="34"/>
      <c r="AF4" s="61">
        <v>660000</v>
      </c>
      <c r="AG4" s="34"/>
      <c r="AH4" s="34"/>
      <c r="AI4" s="33"/>
    </row>
    <row r="5" spans="1:35" ht="14.4">
      <c r="A5" s="21"/>
      <c r="B5" s="11" t="s">
        <v>892</v>
      </c>
      <c r="C5" s="22" t="s">
        <v>60</v>
      </c>
      <c r="D5" s="28" t="s">
        <v>684</v>
      </c>
      <c r="E5" s="26" t="s">
        <v>950</v>
      </c>
      <c r="F5" s="65" t="s">
        <v>893</v>
      </c>
      <c r="G5" s="18">
        <v>41628</v>
      </c>
      <c r="H5" s="42">
        <v>475000</v>
      </c>
      <c r="I5" s="19">
        <v>295000</v>
      </c>
      <c r="J5" s="19">
        <v>180000</v>
      </c>
      <c r="K5" s="19">
        <v>180000</v>
      </c>
      <c r="L5" s="20">
        <f t="shared" si="1"/>
        <v>0.37894736842105264</v>
      </c>
      <c r="M5" s="17" t="s">
        <v>61</v>
      </c>
      <c r="N5" s="16" t="s">
        <v>592</v>
      </c>
      <c r="Q5" s="61">
        <v>660000</v>
      </c>
      <c r="S5" s="34"/>
      <c r="T5" s="34"/>
      <c r="U5" s="34"/>
      <c r="V5" s="34"/>
      <c r="W5" s="34"/>
      <c r="X5" s="61">
        <v>660000</v>
      </c>
      <c r="Y5" s="34"/>
      <c r="Z5" s="34"/>
      <c r="AA5" s="34"/>
      <c r="AB5" s="34"/>
      <c r="AC5" s="34"/>
      <c r="AD5" s="34"/>
      <c r="AE5" s="61">
        <v>660000</v>
      </c>
      <c r="AF5" s="34"/>
      <c r="AG5" s="34"/>
      <c r="AH5" s="34"/>
      <c r="AI5" s="33"/>
    </row>
    <row r="6" spans="1:35" ht="14.4">
      <c r="A6" s="21"/>
      <c r="B6" s="11" t="s">
        <v>892</v>
      </c>
      <c r="C6" s="22" t="s">
        <v>60</v>
      </c>
      <c r="D6" s="28" t="s">
        <v>684</v>
      </c>
      <c r="E6" s="26" t="s">
        <v>951</v>
      </c>
      <c r="F6" s="65" t="s">
        <v>894</v>
      </c>
      <c r="G6" s="18">
        <v>42843</v>
      </c>
      <c r="H6" s="42">
        <v>477000</v>
      </c>
      <c r="I6" s="19">
        <v>213369.12</v>
      </c>
      <c r="J6" s="19">
        <v>263630.88</v>
      </c>
      <c r="K6" s="19">
        <v>190800</v>
      </c>
      <c r="L6" s="20">
        <f t="shared" si="1"/>
        <v>0.4</v>
      </c>
      <c r="M6" s="17" t="s">
        <v>61</v>
      </c>
      <c r="N6" s="16" t="s">
        <v>592</v>
      </c>
      <c r="Q6" s="61">
        <v>660000</v>
      </c>
      <c r="S6" s="34"/>
      <c r="T6" s="34"/>
      <c r="U6" s="34"/>
      <c r="V6" s="34"/>
      <c r="W6" s="34"/>
      <c r="X6" s="61">
        <v>660000</v>
      </c>
      <c r="Y6" s="34"/>
      <c r="Z6" s="34"/>
      <c r="AA6" s="34"/>
      <c r="AB6" s="34"/>
      <c r="AC6" s="34"/>
      <c r="AD6" s="34"/>
      <c r="AE6" s="61">
        <v>660000</v>
      </c>
      <c r="AF6" s="34"/>
      <c r="AG6" s="34"/>
      <c r="AH6" s="34"/>
      <c r="AI6" s="33"/>
    </row>
    <row r="7" spans="1:35" ht="14.4">
      <c r="A7" s="21" t="s">
        <v>399</v>
      </c>
      <c r="B7" s="22" t="s">
        <v>400</v>
      </c>
      <c r="C7" s="22" t="s">
        <v>60</v>
      </c>
      <c r="D7" s="28" t="s">
        <v>684</v>
      </c>
      <c r="E7" s="17" t="s">
        <v>60</v>
      </c>
      <c r="F7" s="65" t="s">
        <v>896</v>
      </c>
      <c r="G7" s="18">
        <v>43801</v>
      </c>
      <c r="H7" s="42">
        <v>499000</v>
      </c>
      <c r="I7" s="19">
        <v>121654.25</v>
      </c>
      <c r="J7" s="19">
        <v>377345.75</v>
      </c>
      <c r="K7" s="19">
        <v>199600</v>
      </c>
      <c r="L7" s="20">
        <f t="shared" si="1"/>
        <v>0.4</v>
      </c>
      <c r="M7" s="17" t="s">
        <v>61</v>
      </c>
      <c r="N7" s="16" t="s">
        <v>592</v>
      </c>
      <c r="P7" s="34"/>
      <c r="Q7" s="34"/>
      <c r="R7" s="34"/>
      <c r="S7" s="34"/>
      <c r="T7" s="61">
        <v>660000</v>
      </c>
      <c r="U7" s="34"/>
      <c r="V7" s="34"/>
      <c r="W7" s="34"/>
      <c r="X7" s="34"/>
      <c r="Y7" s="34"/>
      <c r="Z7" s="34"/>
      <c r="AA7" s="61">
        <v>660000</v>
      </c>
      <c r="AB7" s="34"/>
      <c r="AC7" s="34"/>
      <c r="AD7" s="34"/>
      <c r="AE7" s="34"/>
      <c r="AF7" s="34"/>
      <c r="AG7" s="34"/>
      <c r="AH7" s="61">
        <v>660000</v>
      </c>
      <c r="AI7" s="33"/>
    </row>
    <row r="8" spans="1:35" ht="14.4">
      <c r="A8" s="21" t="s">
        <v>480</v>
      </c>
      <c r="B8" s="22" t="s">
        <v>481</v>
      </c>
      <c r="C8" s="22" t="s">
        <v>482</v>
      </c>
      <c r="D8" s="28" t="s">
        <v>684</v>
      </c>
      <c r="E8" s="17" t="s">
        <v>482</v>
      </c>
      <c r="F8" s="65" t="s">
        <v>897</v>
      </c>
      <c r="G8" s="18">
        <v>44151</v>
      </c>
      <c r="H8" s="42">
        <v>499000</v>
      </c>
      <c r="I8" s="19">
        <v>115424.08</v>
      </c>
      <c r="J8" s="19">
        <v>383575.92</v>
      </c>
      <c r="K8" s="19">
        <v>0</v>
      </c>
      <c r="L8" s="20">
        <f t="shared" si="1"/>
        <v>0</v>
      </c>
      <c r="M8" s="17" t="s">
        <v>61</v>
      </c>
      <c r="N8" s="16" t="s">
        <v>592</v>
      </c>
      <c r="P8" s="34"/>
      <c r="Q8" s="34"/>
      <c r="R8" s="34"/>
      <c r="S8" s="34"/>
      <c r="T8" s="34"/>
      <c r="U8" s="61">
        <v>660000</v>
      </c>
      <c r="V8" s="34"/>
      <c r="W8" s="34"/>
      <c r="X8" s="34"/>
      <c r="Y8" s="34"/>
      <c r="Z8" s="34"/>
      <c r="AA8" s="34"/>
      <c r="AB8" s="61">
        <v>660000</v>
      </c>
      <c r="AC8" s="34"/>
      <c r="AD8" s="34"/>
      <c r="AE8" s="34"/>
      <c r="AF8" s="34"/>
      <c r="AG8" s="34"/>
      <c r="AH8" s="34"/>
      <c r="AI8" s="61">
        <v>660000</v>
      </c>
    </row>
    <row r="9" spans="1:35" ht="14.4">
      <c r="A9" s="21" t="s">
        <v>553</v>
      </c>
      <c r="B9" s="22" t="s">
        <v>554</v>
      </c>
      <c r="C9" s="22" t="s">
        <v>482</v>
      </c>
      <c r="D9" s="28" t="s">
        <v>684</v>
      </c>
      <c r="E9" s="17" t="s">
        <v>555</v>
      </c>
      <c r="F9" s="65" t="s">
        <v>898</v>
      </c>
      <c r="G9" s="18">
        <v>44715</v>
      </c>
      <c r="H9" s="42">
        <v>529724.6</v>
      </c>
      <c r="I9" s="19">
        <v>4353.8999999999996</v>
      </c>
      <c r="J9" s="19">
        <v>525370.69999999995</v>
      </c>
      <c r="K9" s="19">
        <v>0</v>
      </c>
      <c r="L9" s="20">
        <f t="shared" si="1"/>
        <v>0</v>
      </c>
      <c r="M9" s="17" t="s">
        <v>61</v>
      </c>
      <c r="N9" s="16" t="s">
        <v>592</v>
      </c>
      <c r="P9" s="34"/>
      <c r="Q9" s="34"/>
      <c r="R9" s="34"/>
      <c r="S9" s="34"/>
      <c r="T9" s="34"/>
      <c r="U9" s="34"/>
      <c r="V9" s="61">
        <v>660000</v>
      </c>
      <c r="W9" s="34"/>
      <c r="X9" s="34"/>
      <c r="Y9" s="34"/>
      <c r="Z9" s="34"/>
      <c r="AA9" s="34"/>
      <c r="AB9" s="34"/>
      <c r="AC9" s="61">
        <v>660000</v>
      </c>
      <c r="AD9" s="34"/>
      <c r="AE9" s="34"/>
      <c r="AF9" s="34"/>
      <c r="AG9" s="34"/>
      <c r="AH9" s="34"/>
      <c r="AI9" s="33"/>
    </row>
    <row r="10" spans="1:35" ht="14.4">
      <c r="A10" s="21" t="s">
        <v>507</v>
      </c>
      <c r="B10" s="22" t="s">
        <v>508</v>
      </c>
      <c r="C10" s="22" t="s">
        <v>24</v>
      </c>
      <c r="D10" s="28" t="s">
        <v>685</v>
      </c>
      <c r="E10" s="17" t="s">
        <v>509</v>
      </c>
      <c r="F10" s="66"/>
      <c r="G10" s="18">
        <v>44048</v>
      </c>
      <c r="H10" s="42">
        <v>918550</v>
      </c>
      <c r="I10" s="19">
        <v>174650.28</v>
      </c>
      <c r="J10" s="19">
        <v>743899.72</v>
      </c>
      <c r="K10" s="19">
        <v>0</v>
      </c>
      <c r="L10" s="20">
        <f t="shared" si="1"/>
        <v>0</v>
      </c>
      <c r="M10" s="17" t="s">
        <v>24</v>
      </c>
      <c r="N10" s="16" t="s">
        <v>9</v>
      </c>
      <c r="P10" s="34"/>
      <c r="Q10" s="34"/>
      <c r="R10" s="34"/>
      <c r="S10" s="34"/>
      <c r="T10" s="34"/>
      <c r="U10" s="61">
        <v>920000</v>
      </c>
      <c r="V10" s="34"/>
      <c r="W10" s="34"/>
      <c r="X10" s="34"/>
      <c r="Y10" s="34"/>
      <c r="Z10" s="34"/>
      <c r="AA10" s="34"/>
      <c r="AB10" s="34"/>
      <c r="AC10" s="61">
        <v>920000</v>
      </c>
      <c r="AD10" s="34"/>
      <c r="AE10" s="34"/>
      <c r="AF10" s="34"/>
      <c r="AG10" s="34"/>
      <c r="AH10" s="34"/>
      <c r="AI10" s="33"/>
    </row>
    <row r="11" spans="1:35" ht="14.4">
      <c r="A11" s="21" t="s">
        <v>239</v>
      </c>
      <c r="B11" s="22" t="s">
        <v>240</v>
      </c>
      <c r="C11" s="22" t="s">
        <v>242</v>
      </c>
      <c r="D11" s="28" t="s">
        <v>686</v>
      </c>
      <c r="E11" s="17" t="s">
        <v>241</v>
      </c>
      <c r="F11" s="65" t="s">
        <v>899</v>
      </c>
      <c r="G11" s="18">
        <v>39448</v>
      </c>
      <c r="H11" s="42">
        <v>814500</v>
      </c>
      <c r="I11" s="19">
        <v>614500</v>
      </c>
      <c r="J11" s="19">
        <v>200000</v>
      </c>
      <c r="K11" s="19">
        <v>162900</v>
      </c>
      <c r="L11" s="20">
        <f t="shared" si="1"/>
        <v>0.2</v>
      </c>
      <c r="M11" s="17" t="s">
        <v>242</v>
      </c>
      <c r="N11" s="16" t="s">
        <v>12</v>
      </c>
      <c r="Q11" s="34"/>
      <c r="R11" s="61">
        <v>900000</v>
      </c>
      <c r="S11" s="34"/>
      <c r="T11" s="34"/>
      <c r="U11" s="34"/>
      <c r="V11" s="34"/>
      <c r="W11" s="34"/>
      <c r="X11" s="34"/>
      <c r="Y11" s="34"/>
      <c r="Z11" s="34"/>
      <c r="AA11" s="34"/>
      <c r="AB11" s="61">
        <v>900000</v>
      </c>
      <c r="AC11" s="34"/>
      <c r="AD11" s="34"/>
      <c r="AE11" s="34"/>
      <c r="AF11" s="34"/>
      <c r="AG11" s="34"/>
      <c r="AH11" s="34"/>
      <c r="AI11" s="33"/>
    </row>
    <row r="12" spans="1:35" ht="14.4">
      <c r="A12" s="21" t="s">
        <v>401</v>
      </c>
      <c r="B12" s="22" t="s">
        <v>402</v>
      </c>
      <c r="C12" s="22" t="s">
        <v>403</v>
      </c>
      <c r="D12" s="28" t="s">
        <v>687</v>
      </c>
      <c r="E12" s="26" t="s">
        <v>858</v>
      </c>
      <c r="F12" s="66"/>
      <c r="G12" s="18">
        <v>43903</v>
      </c>
      <c r="H12" s="42">
        <v>273611.11</v>
      </c>
      <c r="I12" s="19">
        <v>61543.67</v>
      </c>
      <c r="J12" s="19">
        <v>212067.44</v>
      </c>
      <c r="K12" s="19">
        <v>0</v>
      </c>
      <c r="L12" s="20">
        <f t="shared" si="1"/>
        <v>0</v>
      </c>
      <c r="M12" s="17" t="s">
        <v>403</v>
      </c>
      <c r="N12" s="16" t="s">
        <v>9</v>
      </c>
      <c r="P12" s="34"/>
      <c r="Q12" s="34"/>
      <c r="R12" s="34"/>
      <c r="S12" s="34"/>
      <c r="T12" s="34"/>
      <c r="U12" s="61">
        <v>450000</v>
      </c>
      <c r="V12" s="34"/>
      <c r="W12" s="34"/>
      <c r="X12" s="34"/>
      <c r="Y12" s="34"/>
      <c r="Z12" s="34"/>
      <c r="AA12" s="34"/>
      <c r="AB12" s="34"/>
      <c r="AC12" s="61">
        <v>450000</v>
      </c>
      <c r="AD12" s="34"/>
      <c r="AE12" s="34"/>
      <c r="AF12" s="34"/>
      <c r="AG12" s="34"/>
      <c r="AH12" s="34"/>
      <c r="AI12" s="33"/>
    </row>
    <row r="13" spans="1:35" ht="14.4">
      <c r="A13" s="21" t="s">
        <v>483</v>
      </c>
      <c r="B13" s="22" t="s">
        <v>484</v>
      </c>
      <c r="C13" s="22" t="s">
        <v>485</v>
      </c>
      <c r="D13" s="28" t="s">
        <v>688</v>
      </c>
      <c r="E13" s="26" t="s">
        <v>859</v>
      </c>
      <c r="F13" s="66"/>
      <c r="G13" s="18">
        <v>44245</v>
      </c>
      <c r="H13" s="42">
        <v>74001</v>
      </c>
      <c r="I13" s="19">
        <v>20152.55</v>
      </c>
      <c r="J13" s="19">
        <v>53848.45</v>
      </c>
      <c r="K13" s="19">
        <v>0</v>
      </c>
      <c r="L13" s="20">
        <f t="shared" si="1"/>
        <v>0</v>
      </c>
      <c r="M13" s="17" t="s">
        <v>485</v>
      </c>
      <c r="N13" s="16" t="s">
        <v>9</v>
      </c>
      <c r="P13" s="34"/>
      <c r="Q13" s="34"/>
      <c r="R13" s="34"/>
      <c r="S13" s="34"/>
      <c r="T13" s="34"/>
      <c r="U13" s="34"/>
      <c r="V13" s="61">
        <v>75000</v>
      </c>
      <c r="W13" s="34"/>
      <c r="X13" s="34"/>
      <c r="Y13" s="34"/>
      <c r="Z13" s="34"/>
      <c r="AA13" s="34"/>
      <c r="AB13" s="34"/>
      <c r="AC13" s="34"/>
      <c r="AD13" s="61">
        <v>75000</v>
      </c>
      <c r="AE13" s="34"/>
      <c r="AF13" s="34"/>
      <c r="AG13" s="34"/>
      <c r="AH13" s="34"/>
      <c r="AI13" s="33"/>
    </row>
    <row r="14" spans="1:35" ht="14.4">
      <c r="A14" s="21" t="s">
        <v>471</v>
      </c>
      <c r="B14" s="22" t="s">
        <v>472</v>
      </c>
      <c r="C14" s="22" t="s">
        <v>849</v>
      </c>
      <c r="D14" s="28" t="s">
        <v>850</v>
      </c>
      <c r="E14" s="17" t="s">
        <v>473</v>
      </c>
      <c r="F14" s="66"/>
      <c r="G14" s="18">
        <v>44136</v>
      </c>
      <c r="H14" s="42">
        <v>171745.47</v>
      </c>
      <c r="I14" s="19">
        <v>22904.54</v>
      </c>
      <c r="J14" s="19">
        <v>148840.93</v>
      </c>
      <c r="K14" s="19">
        <v>68698.19</v>
      </c>
      <c r="L14" s="20">
        <f>K14/H14</f>
        <v>0.40000001164513976</v>
      </c>
      <c r="M14" s="17" t="s">
        <v>18</v>
      </c>
      <c r="N14" s="16" t="s">
        <v>12</v>
      </c>
      <c r="P14" s="34"/>
      <c r="Q14" s="34"/>
      <c r="R14" s="34"/>
      <c r="S14" s="34"/>
      <c r="T14" s="34"/>
      <c r="U14" s="34"/>
      <c r="V14" s="34"/>
      <c r="W14" s="34"/>
      <c r="X14" s="61">
        <v>185000</v>
      </c>
      <c r="Y14" s="34"/>
      <c r="Z14" s="34"/>
      <c r="AA14" s="34"/>
      <c r="AB14" s="34"/>
      <c r="AC14" s="34"/>
      <c r="AD14" s="34"/>
      <c r="AE14" s="34"/>
      <c r="AF14" s="34"/>
      <c r="AG14" s="34"/>
      <c r="AH14" s="61">
        <v>185000</v>
      </c>
      <c r="AI14" s="34"/>
    </row>
    <row r="15" spans="1:35" ht="17.399999999999999">
      <c r="A15" s="30" t="s">
        <v>595</v>
      </c>
      <c r="B15" s="22"/>
      <c r="C15" s="22"/>
      <c r="D15" s="28"/>
      <c r="E15" s="17"/>
      <c r="F15" s="66"/>
      <c r="G15" s="18"/>
      <c r="H15" s="42"/>
      <c r="I15" s="19"/>
      <c r="J15" s="19"/>
      <c r="K15" s="19"/>
      <c r="L15" s="20"/>
      <c r="M15" s="17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3"/>
    </row>
    <row r="16" spans="1:35" ht="14.4">
      <c r="A16" s="21" t="s">
        <v>203</v>
      </c>
      <c r="B16" s="22" t="s">
        <v>204</v>
      </c>
      <c r="C16" s="22" t="s">
        <v>689</v>
      </c>
      <c r="D16" s="28" t="s">
        <v>690</v>
      </c>
      <c r="E16" s="26" t="s">
        <v>860</v>
      </c>
      <c r="F16" s="66"/>
      <c r="G16" s="18">
        <v>41120</v>
      </c>
      <c r="H16" s="42">
        <v>420000</v>
      </c>
      <c r="I16" s="19">
        <v>240000</v>
      </c>
      <c r="J16" s="19">
        <v>180000</v>
      </c>
      <c r="K16" s="19">
        <v>180000</v>
      </c>
      <c r="L16" s="20">
        <f t="shared" ref="L16:L22" si="2">K16/H16</f>
        <v>0.42857142857142855</v>
      </c>
      <c r="M16" s="17" t="s">
        <v>205</v>
      </c>
      <c r="N16" s="16" t="s">
        <v>12</v>
      </c>
      <c r="Q16" s="34"/>
      <c r="R16" s="61">
        <v>500000</v>
      </c>
      <c r="S16" s="34"/>
      <c r="T16" s="34"/>
      <c r="U16" s="34"/>
      <c r="V16" s="34"/>
      <c r="W16" s="34"/>
      <c r="X16" s="34"/>
      <c r="Y16" s="34"/>
      <c r="Z16" s="34"/>
      <c r="AA16" s="34"/>
      <c r="AB16" s="61">
        <v>500000</v>
      </c>
      <c r="AC16" s="34"/>
      <c r="AD16" s="34"/>
      <c r="AE16" s="34"/>
      <c r="AF16" s="34"/>
      <c r="AG16" s="34"/>
      <c r="AH16" s="34"/>
      <c r="AI16" s="33"/>
    </row>
    <row r="17" spans="1:35" ht="14.4">
      <c r="A17" s="21" t="s">
        <v>468</v>
      </c>
      <c r="B17" s="22" t="s">
        <v>469</v>
      </c>
      <c r="C17" s="22" t="s">
        <v>689</v>
      </c>
      <c r="D17" s="28" t="s">
        <v>691</v>
      </c>
      <c r="E17" s="17" t="s">
        <v>470</v>
      </c>
      <c r="F17" s="66"/>
      <c r="G17" s="18">
        <v>44165</v>
      </c>
      <c r="H17" s="42">
        <v>550000</v>
      </c>
      <c r="I17" s="19">
        <v>124207.25</v>
      </c>
      <c r="J17" s="19">
        <v>425792.75</v>
      </c>
      <c r="K17" s="19">
        <v>0</v>
      </c>
      <c r="L17" s="20">
        <f t="shared" si="2"/>
        <v>0</v>
      </c>
      <c r="M17" s="17" t="s">
        <v>205</v>
      </c>
      <c r="N17" s="16" t="s">
        <v>12</v>
      </c>
      <c r="P17" s="34"/>
      <c r="Q17" s="34"/>
      <c r="R17" s="34"/>
      <c r="S17" s="34"/>
      <c r="T17" s="34"/>
      <c r="U17" s="34"/>
      <c r="V17" s="34"/>
      <c r="W17" s="34"/>
      <c r="X17" s="61">
        <v>580000</v>
      </c>
      <c r="Y17" s="34"/>
      <c r="Z17" s="34"/>
      <c r="AA17" s="34"/>
      <c r="AB17" s="34"/>
      <c r="AC17" s="34"/>
      <c r="AD17" s="34"/>
      <c r="AE17" s="34"/>
      <c r="AF17" s="34"/>
      <c r="AG17" s="34"/>
      <c r="AH17" s="61">
        <v>580000</v>
      </c>
      <c r="AI17" s="33"/>
    </row>
    <row r="18" spans="1:35" ht="14.4">
      <c r="A18" s="21" t="s">
        <v>490</v>
      </c>
      <c r="B18" s="22"/>
      <c r="C18" s="22"/>
      <c r="D18" s="28"/>
      <c r="E18" s="26" t="s">
        <v>679</v>
      </c>
      <c r="F18" s="65"/>
      <c r="G18" s="18">
        <v>44295</v>
      </c>
      <c r="H18" s="42">
        <v>28600</v>
      </c>
      <c r="I18" s="19">
        <v>3429.97</v>
      </c>
      <c r="J18" s="19">
        <v>25170.03</v>
      </c>
      <c r="K18" s="19">
        <v>11440</v>
      </c>
      <c r="L18" s="20">
        <f>K18/H18</f>
        <v>0.4</v>
      </c>
      <c r="M18" s="26" t="s">
        <v>680</v>
      </c>
      <c r="N18" s="16" t="s">
        <v>12</v>
      </c>
      <c r="P18" s="34"/>
      <c r="Q18" s="34"/>
      <c r="R18" s="34"/>
      <c r="S18" s="34"/>
      <c r="T18" s="34"/>
      <c r="U18" s="34"/>
      <c r="V18" s="34"/>
      <c r="W18" s="34"/>
      <c r="X18" s="61">
        <v>30000</v>
      </c>
      <c r="Y18" s="34"/>
      <c r="Z18" s="34"/>
      <c r="AA18" s="34"/>
      <c r="AB18" s="34"/>
      <c r="AC18" s="34"/>
      <c r="AD18" s="34"/>
      <c r="AE18" s="34"/>
      <c r="AF18" s="34"/>
      <c r="AG18" s="34"/>
      <c r="AH18" s="61">
        <v>30000</v>
      </c>
      <c r="AI18" s="34"/>
    </row>
    <row r="19" spans="1:35" ht="14.4">
      <c r="A19" s="21" t="s">
        <v>49</v>
      </c>
      <c r="B19" s="22" t="s">
        <v>50</v>
      </c>
      <c r="C19" s="22" t="s">
        <v>692</v>
      </c>
      <c r="D19" s="28" t="s">
        <v>693</v>
      </c>
      <c r="E19" s="17" t="s">
        <v>51</v>
      </c>
      <c r="F19" s="66"/>
      <c r="G19" s="18">
        <v>43201</v>
      </c>
      <c r="H19" s="42">
        <v>116000</v>
      </c>
      <c r="I19" s="19">
        <v>37447.82</v>
      </c>
      <c r="J19" s="19">
        <v>78552.179999999993</v>
      </c>
      <c r="K19" s="19">
        <v>46400</v>
      </c>
      <c r="L19" s="20">
        <f t="shared" si="2"/>
        <v>0.4</v>
      </c>
      <c r="M19" s="17" t="s">
        <v>52</v>
      </c>
      <c r="N19" s="16" t="s">
        <v>6</v>
      </c>
      <c r="Q19" s="34"/>
      <c r="R19" s="61">
        <v>100000</v>
      </c>
      <c r="S19" s="34"/>
      <c r="V19" s="61">
        <v>100000</v>
      </c>
      <c r="W19" s="34"/>
      <c r="X19" s="34"/>
      <c r="Y19" s="34"/>
      <c r="Z19" s="61">
        <v>100000</v>
      </c>
      <c r="AA19" s="34"/>
      <c r="AB19" s="34"/>
      <c r="AC19" s="34"/>
      <c r="AD19" s="61">
        <v>100000</v>
      </c>
      <c r="AE19" s="34"/>
      <c r="AF19" s="34"/>
      <c r="AG19" s="34"/>
      <c r="AH19" s="61">
        <v>100000</v>
      </c>
      <c r="AI19" s="33"/>
    </row>
    <row r="20" spans="1:35" ht="14.4">
      <c r="A20" s="21" t="s">
        <v>98</v>
      </c>
      <c r="B20" s="22" t="s">
        <v>99</v>
      </c>
      <c r="C20" s="22" t="s">
        <v>694</v>
      </c>
      <c r="D20" s="28" t="s">
        <v>695</v>
      </c>
      <c r="E20" s="17" t="s">
        <v>100</v>
      </c>
      <c r="F20" s="66"/>
      <c r="G20" s="18">
        <v>43474</v>
      </c>
      <c r="H20" s="42">
        <v>68504</v>
      </c>
      <c r="I20" s="19">
        <v>27311.24</v>
      </c>
      <c r="J20" s="19">
        <v>41192.76</v>
      </c>
      <c r="K20" s="19">
        <v>27401.599999999999</v>
      </c>
      <c r="L20" s="20">
        <f t="shared" si="2"/>
        <v>0.39999999999999997</v>
      </c>
      <c r="M20" s="17" t="s">
        <v>52</v>
      </c>
      <c r="N20" s="16" t="s">
        <v>6</v>
      </c>
      <c r="Q20" s="34"/>
      <c r="R20" s="61">
        <v>100000</v>
      </c>
      <c r="S20" s="34"/>
      <c r="V20" s="61">
        <v>100000</v>
      </c>
      <c r="W20" s="34"/>
      <c r="X20" s="34"/>
      <c r="Y20" s="34"/>
      <c r="Z20" s="61">
        <v>100000</v>
      </c>
      <c r="AA20" s="34"/>
      <c r="AB20" s="34"/>
      <c r="AC20" s="34"/>
      <c r="AD20" s="61">
        <v>100000</v>
      </c>
      <c r="AE20" s="34"/>
      <c r="AF20" s="34"/>
      <c r="AG20" s="34"/>
      <c r="AH20" s="61">
        <v>100000</v>
      </c>
      <c r="AI20" s="33"/>
    </row>
    <row r="21" spans="1:35" ht="14.4">
      <c r="A21" s="21" t="s">
        <v>386</v>
      </c>
      <c r="B21" s="22" t="s">
        <v>387</v>
      </c>
      <c r="C21" s="22" t="s">
        <v>692</v>
      </c>
      <c r="D21" s="28" t="s">
        <v>696</v>
      </c>
      <c r="E21" s="17" t="s">
        <v>388</v>
      </c>
      <c r="F21" s="66"/>
      <c r="G21" s="18">
        <v>43733</v>
      </c>
      <c r="H21" s="42">
        <v>105400</v>
      </c>
      <c r="I21" s="19">
        <v>31071.23</v>
      </c>
      <c r="J21" s="19">
        <v>74328.77</v>
      </c>
      <c r="K21" s="19">
        <v>42160</v>
      </c>
      <c r="L21" s="20">
        <f t="shared" si="2"/>
        <v>0.4</v>
      </c>
      <c r="M21" s="17" t="s">
        <v>52</v>
      </c>
      <c r="N21" s="16" t="s">
        <v>6</v>
      </c>
      <c r="P21" s="34"/>
      <c r="R21" s="34"/>
      <c r="S21" s="61">
        <v>100000</v>
      </c>
      <c r="V21" s="34"/>
      <c r="W21" s="61">
        <v>100000</v>
      </c>
      <c r="X21" s="34"/>
      <c r="Y21" s="34"/>
      <c r="Z21" s="34"/>
      <c r="AA21" s="61">
        <v>100000</v>
      </c>
      <c r="AB21" s="34"/>
      <c r="AC21" s="34"/>
      <c r="AD21" s="34"/>
      <c r="AE21" s="61">
        <v>100000</v>
      </c>
      <c r="AF21" s="34"/>
      <c r="AG21" s="34"/>
      <c r="AH21" s="34"/>
      <c r="AI21" s="61">
        <v>100000</v>
      </c>
    </row>
    <row r="22" spans="1:35" ht="14.4">
      <c r="A22" s="21" t="s">
        <v>474</v>
      </c>
      <c r="B22" s="22" t="s">
        <v>475</v>
      </c>
      <c r="C22" s="22" t="s">
        <v>692</v>
      </c>
      <c r="D22" s="28" t="s">
        <v>697</v>
      </c>
      <c r="E22" s="17" t="s">
        <v>476</v>
      </c>
      <c r="F22" s="66"/>
      <c r="G22" s="18">
        <v>44338</v>
      </c>
      <c r="H22" s="42">
        <v>246600</v>
      </c>
      <c r="I22" s="19">
        <v>41922</v>
      </c>
      <c r="J22" s="19">
        <v>204678</v>
      </c>
      <c r="K22" s="19">
        <v>98640</v>
      </c>
      <c r="L22" s="20">
        <f t="shared" si="2"/>
        <v>0.4</v>
      </c>
      <c r="M22" s="17" t="s">
        <v>477</v>
      </c>
      <c r="N22" s="16" t="s">
        <v>16</v>
      </c>
      <c r="P22" s="34"/>
      <c r="Q22" s="34"/>
      <c r="R22" s="34"/>
      <c r="S22" s="34"/>
      <c r="T22" s="61">
        <v>250000</v>
      </c>
      <c r="U22" s="34"/>
      <c r="V22" s="34"/>
      <c r="W22" s="34"/>
      <c r="X22" s="34"/>
      <c r="Y22" s="34"/>
      <c r="Z22" s="61">
        <v>250000</v>
      </c>
      <c r="AA22" s="34"/>
      <c r="AB22" s="34"/>
      <c r="AC22" s="34"/>
      <c r="AD22" s="34"/>
      <c r="AE22" s="34"/>
      <c r="AF22" s="61">
        <v>250000</v>
      </c>
      <c r="AG22" s="34"/>
      <c r="AH22" s="34"/>
      <c r="AI22" s="33"/>
    </row>
    <row r="23" spans="1:35" ht="17.399999999999999">
      <c r="A23" s="30" t="s">
        <v>2</v>
      </c>
      <c r="B23" s="22"/>
      <c r="C23" s="22"/>
      <c r="D23" s="28"/>
      <c r="E23" s="17"/>
      <c r="F23" s="66"/>
      <c r="G23" s="18"/>
      <c r="H23" s="42"/>
      <c r="I23" s="19"/>
      <c r="J23" s="19"/>
      <c r="K23" s="19"/>
      <c r="L23" s="20"/>
      <c r="M23" s="17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3"/>
    </row>
    <row r="24" spans="1:35" ht="14.4">
      <c r="A24" s="21" t="s">
        <v>392</v>
      </c>
      <c r="B24" s="22" t="s">
        <v>393</v>
      </c>
      <c r="C24" s="22" t="s">
        <v>698</v>
      </c>
      <c r="D24" s="28" t="s">
        <v>699</v>
      </c>
      <c r="E24" s="17" t="s">
        <v>394</v>
      </c>
      <c r="F24" s="66"/>
      <c r="G24" s="18">
        <v>43859</v>
      </c>
      <c r="H24" s="42">
        <v>188000</v>
      </c>
      <c r="I24" s="19">
        <v>25535.82</v>
      </c>
      <c r="J24" s="19">
        <v>162464.18</v>
      </c>
      <c r="K24" s="19">
        <v>37600</v>
      </c>
      <c r="L24" s="20">
        <f t="shared" ref="L24:L31" si="3">K24/H24</f>
        <v>0.2</v>
      </c>
      <c r="M24" s="17" t="s">
        <v>266</v>
      </c>
      <c r="N24" s="16" t="s">
        <v>9</v>
      </c>
      <c r="P24" s="34"/>
      <c r="Q24" s="34"/>
      <c r="R24" s="34"/>
      <c r="S24" s="34"/>
      <c r="T24" s="61">
        <v>250000</v>
      </c>
      <c r="U24" s="34"/>
      <c r="V24" s="34"/>
      <c r="W24" s="34"/>
      <c r="X24" s="34"/>
      <c r="Y24" s="34"/>
      <c r="Z24" s="34"/>
      <c r="AA24" s="34"/>
      <c r="AB24" s="61">
        <v>250000</v>
      </c>
      <c r="AC24" s="34"/>
      <c r="AD24" s="34"/>
      <c r="AE24" s="34"/>
      <c r="AF24" s="34"/>
      <c r="AG24" s="34"/>
      <c r="AH24" s="34"/>
      <c r="AI24" s="33"/>
    </row>
    <row r="25" spans="1:35" ht="14.4">
      <c r="A25" s="21" t="s">
        <v>478</v>
      </c>
      <c r="B25" s="22" t="s">
        <v>479</v>
      </c>
      <c r="C25" s="22" t="s">
        <v>698</v>
      </c>
      <c r="D25" s="28" t="s">
        <v>699</v>
      </c>
      <c r="E25" s="17" t="s">
        <v>394</v>
      </c>
      <c r="F25" s="66"/>
      <c r="G25" s="18">
        <v>44338</v>
      </c>
      <c r="H25" s="42">
        <v>195000</v>
      </c>
      <c r="I25" s="19">
        <v>22100</v>
      </c>
      <c r="J25" s="19">
        <v>172900</v>
      </c>
      <c r="K25" s="19">
        <v>39000</v>
      </c>
      <c r="L25" s="20">
        <f t="shared" si="3"/>
        <v>0.2</v>
      </c>
      <c r="M25" s="17" t="s">
        <v>266</v>
      </c>
      <c r="N25" s="16" t="s">
        <v>9</v>
      </c>
      <c r="P25" s="34"/>
      <c r="Q25" s="34"/>
      <c r="R25" s="34"/>
      <c r="S25" s="34"/>
      <c r="T25" s="34"/>
      <c r="U25" s="34"/>
      <c r="V25" s="61">
        <v>250000</v>
      </c>
      <c r="W25" s="34"/>
      <c r="X25" s="34"/>
      <c r="Y25" s="34"/>
      <c r="Z25" s="34"/>
      <c r="AA25" s="34"/>
      <c r="AB25" s="34"/>
      <c r="AC25" s="34"/>
      <c r="AD25" s="61">
        <v>250000</v>
      </c>
      <c r="AE25" s="34"/>
      <c r="AF25" s="34"/>
      <c r="AG25" s="34"/>
      <c r="AH25" s="34"/>
      <c r="AI25" s="33"/>
    </row>
    <row r="26" spans="1:35" ht="14.4">
      <c r="A26" s="21"/>
      <c r="B26" s="11" t="s">
        <v>892</v>
      </c>
      <c r="C26" s="22"/>
      <c r="D26" s="28"/>
      <c r="E26" s="26" t="s">
        <v>698</v>
      </c>
      <c r="F26" s="66"/>
      <c r="G26" s="64" t="s">
        <v>952</v>
      </c>
      <c r="H26" s="42">
        <v>250000</v>
      </c>
      <c r="I26" s="19"/>
      <c r="J26" s="19"/>
      <c r="K26" s="19"/>
      <c r="L26" s="20"/>
      <c r="M26" s="17"/>
      <c r="N26" s="16" t="s">
        <v>9</v>
      </c>
      <c r="P26" s="34"/>
      <c r="Q26" s="61">
        <v>250000</v>
      </c>
      <c r="S26" s="34"/>
      <c r="T26" s="34"/>
      <c r="U26" s="34"/>
      <c r="V26" s="34"/>
      <c r="W26" s="34"/>
      <c r="X26" s="34"/>
      <c r="Y26" s="61">
        <v>250000</v>
      </c>
      <c r="Z26" s="34"/>
      <c r="AA26" s="34"/>
      <c r="AB26" s="34"/>
      <c r="AC26" s="34"/>
      <c r="AD26" s="34"/>
      <c r="AE26" s="34"/>
      <c r="AF26" s="34"/>
      <c r="AG26" s="61">
        <v>250000</v>
      </c>
      <c r="AH26" s="34"/>
      <c r="AI26" s="33"/>
    </row>
    <row r="27" spans="1:35" ht="14.4">
      <c r="A27" s="21" t="s">
        <v>62</v>
      </c>
      <c r="B27" s="22" t="s">
        <v>63</v>
      </c>
      <c r="C27" s="22" t="s">
        <v>700</v>
      </c>
      <c r="D27" s="28" t="s">
        <v>701</v>
      </c>
      <c r="E27" s="17" t="s">
        <v>64</v>
      </c>
      <c r="F27" s="66"/>
      <c r="G27" s="18">
        <v>43220</v>
      </c>
      <c r="H27" s="42">
        <v>112696</v>
      </c>
      <c r="I27" s="19">
        <v>35885.22</v>
      </c>
      <c r="J27" s="19">
        <v>76810.78</v>
      </c>
      <c r="K27" s="19">
        <v>22539.200000000001</v>
      </c>
      <c r="L27" s="20">
        <f t="shared" si="3"/>
        <v>0.2</v>
      </c>
      <c r="M27" s="17" t="s">
        <v>65</v>
      </c>
      <c r="N27" s="16" t="s">
        <v>9</v>
      </c>
      <c r="P27" s="34"/>
      <c r="Q27" s="34"/>
      <c r="R27" s="34"/>
      <c r="S27" s="61">
        <v>280000</v>
      </c>
      <c r="T27" s="34"/>
      <c r="U27" s="34"/>
      <c r="V27" s="34"/>
      <c r="W27" s="34"/>
      <c r="X27" s="34"/>
      <c r="Y27" s="34"/>
      <c r="Z27" s="34"/>
      <c r="AA27" s="61">
        <v>280000</v>
      </c>
      <c r="AB27" s="34"/>
      <c r="AC27" s="34"/>
      <c r="AD27" s="34"/>
      <c r="AE27" s="34"/>
      <c r="AF27" s="34"/>
      <c r="AG27" s="34"/>
      <c r="AH27" s="34"/>
      <c r="AI27" s="61">
        <v>280000</v>
      </c>
    </row>
    <row r="28" spans="1:35" ht="14.4">
      <c r="A28" s="21" t="s">
        <v>560</v>
      </c>
      <c r="B28" s="22" t="s">
        <v>561</v>
      </c>
      <c r="C28" s="22" t="s">
        <v>700</v>
      </c>
      <c r="D28" s="28" t="s">
        <v>702</v>
      </c>
      <c r="E28" s="17" t="s">
        <v>900</v>
      </c>
      <c r="F28" s="66"/>
      <c r="G28" s="18">
        <v>44663</v>
      </c>
      <c r="H28" s="42">
        <v>280971.43</v>
      </c>
      <c r="I28" s="19">
        <v>3502.52</v>
      </c>
      <c r="J28" s="19">
        <v>277468.90999999997</v>
      </c>
      <c r="K28" s="19">
        <v>0</v>
      </c>
      <c r="L28" s="20">
        <f t="shared" si="3"/>
        <v>0</v>
      </c>
      <c r="M28" s="17" t="s">
        <v>65</v>
      </c>
      <c r="N28" s="16" t="s">
        <v>9</v>
      </c>
      <c r="P28" s="34"/>
      <c r="Q28" s="34"/>
      <c r="R28" s="34"/>
      <c r="S28" s="34"/>
      <c r="T28" s="34"/>
      <c r="U28" s="34"/>
      <c r="V28" s="34"/>
      <c r="W28" s="61">
        <v>280000</v>
      </c>
      <c r="X28" s="34"/>
      <c r="Y28" s="34"/>
      <c r="Z28" s="34"/>
      <c r="AA28" s="34"/>
      <c r="AB28" s="34"/>
      <c r="AC28" s="34"/>
      <c r="AD28" s="34"/>
      <c r="AE28" s="61">
        <v>280000</v>
      </c>
      <c r="AF28" s="34"/>
      <c r="AG28" s="34"/>
      <c r="AH28" s="34"/>
      <c r="AI28" s="33"/>
    </row>
    <row r="29" spans="1:35" ht="14.4">
      <c r="A29" s="21" t="s">
        <v>562</v>
      </c>
      <c r="B29" s="22" t="s">
        <v>563</v>
      </c>
      <c r="C29" s="22" t="s">
        <v>700</v>
      </c>
      <c r="D29" s="28" t="s">
        <v>702</v>
      </c>
      <c r="E29" s="17" t="s">
        <v>900</v>
      </c>
      <c r="F29" s="66"/>
      <c r="G29" s="18">
        <v>44663</v>
      </c>
      <c r="H29" s="42">
        <v>280971.43</v>
      </c>
      <c r="I29" s="19">
        <v>3502.52</v>
      </c>
      <c r="J29" s="19">
        <v>277468.90999999997</v>
      </c>
      <c r="K29" s="19">
        <v>0</v>
      </c>
      <c r="L29" s="20">
        <f t="shared" si="3"/>
        <v>0</v>
      </c>
      <c r="M29" s="17" t="s">
        <v>65</v>
      </c>
      <c r="N29" s="16" t="s">
        <v>9</v>
      </c>
      <c r="P29" s="34"/>
      <c r="Q29" s="34"/>
      <c r="R29" s="34"/>
      <c r="S29" s="34"/>
      <c r="T29" s="34"/>
      <c r="U29" s="34"/>
      <c r="V29" s="34"/>
      <c r="W29" s="61">
        <v>280000</v>
      </c>
      <c r="X29" s="34"/>
      <c r="Y29" s="34"/>
      <c r="Z29" s="34"/>
      <c r="AA29" s="34"/>
      <c r="AB29" s="34"/>
      <c r="AC29" s="34"/>
      <c r="AD29" s="34"/>
      <c r="AE29" s="61">
        <v>280000</v>
      </c>
      <c r="AF29" s="34"/>
      <c r="AG29" s="34"/>
      <c r="AH29" s="34"/>
      <c r="AI29" s="33"/>
    </row>
    <row r="30" spans="1:35" ht="14.4">
      <c r="A30" s="21" t="s">
        <v>514</v>
      </c>
      <c r="B30" s="22" t="s">
        <v>515</v>
      </c>
      <c r="C30" s="22" t="s">
        <v>703</v>
      </c>
      <c r="D30" s="28" t="s">
        <v>704</v>
      </c>
      <c r="E30" s="17" t="s">
        <v>954</v>
      </c>
      <c r="F30" s="66"/>
      <c r="G30" s="18">
        <v>44338</v>
      </c>
      <c r="H30" s="42">
        <v>132420.22</v>
      </c>
      <c r="I30" s="19">
        <v>12614.86</v>
      </c>
      <c r="J30" s="19">
        <v>119805.36</v>
      </c>
      <c r="K30" s="19">
        <v>26484.04</v>
      </c>
      <c r="L30" s="20">
        <f t="shared" si="3"/>
        <v>0.19999996979313281</v>
      </c>
      <c r="M30" s="17" t="s">
        <v>57</v>
      </c>
      <c r="N30" s="16" t="s">
        <v>9</v>
      </c>
      <c r="P30" s="34"/>
      <c r="Q30" s="34"/>
      <c r="R30" s="34"/>
      <c r="S30" s="34"/>
      <c r="T30" s="34"/>
      <c r="U30" s="34"/>
      <c r="V30" s="61">
        <v>280000</v>
      </c>
      <c r="W30" s="34"/>
      <c r="X30" s="34"/>
      <c r="Y30" s="34"/>
      <c r="Z30" s="34"/>
      <c r="AA30" s="34"/>
      <c r="AB30" s="34"/>
      <c r="AC30" s="34"/>
      <c r="AD30" s="61">
        <v>280000</v>
      </c>
      <c r="AE30" s="34"/>
      <c r="AF30" s="34"/>
      <c r="AG30" s="34"/>
      <c r="AH30" s="34"/>
      <c r="AI30" s="33"/>
    </row>
    <row r="31" spans="1:35" ht="14.4">
      <c r="A31" s="21" t="s">
        <v>267</v>
      </c>
      <c r="B31" s="22" t="s">
        <v>268</v>
      </c>
      <c r="C31" s="22" t="s">
        <v>705</v>
      </c>
      <c r="D31" s="28" t="s">
        <v>706</v>
      </c>
      <c r="E31" s="26" t="s">
        <v>953</v>
      </c>
      <c r="F31" s="66"/>
      <c r="G31" s="18">
        <v>42880</v>
      </c>
      <c r="H31" s="42">
        <v>25000</v>
      </c>
      <c r="I31" s="19">
        <v>15000</v>
      </c>
      <c r="J31" s="19">
        <v>10000</v>
      </c>
      <c r="K31" s="19">
        <v>10000</v>
      </c>
      <c r="L31" s="20">
        <f t="shared" si="3"/>
        <v>0.4</v>
      </c>
      <c r="M31" s="17" t="s">
        <v>269</v>
      </c>
      <c r="N31" s="16" t="s">
        <v>9</v>
      </c>
      <c r="Q31" s="34"/>
      <c r="S31" s="34"/>
      <c r="T31" s="34"/>
      <c r="U31" s="34"/>
      <c r="V31" s="61">
        <v>25000</v>
      </c>
      <c r="W31" s="34"/>
      <c r="X31" s="34"/>
      <c r="Y31" s="34"/>
      <c r="Z31" s="34"/>
      <c r="AA31" s="34"/>
      <c r="AB31" s="34"/>
      <c r="AC31" s="34"/>
      <c r="AD31" s="61">
        <v>25000</v>
      </c>
      <c r="AE31" s="34"/>
      <c r="AF31" s="34"/>
      <c r="AG31" s="34"/>
      <c r="AH31" s="34"/>
      <c r="AI31" s="33"/>
    </row>
    <row r="32" spans="1:35" ht="17.399999999999999">
      <c r="A32" s="30" t="s">
        <v>596</v>
      </c>
      <c r="B32" s="22"/>
      <c r="C32" s="22"/>
      <c r="D32" s="28"/>
      <c r="E32" s="17"/>
      <c r="F32" s="66"/>
      <c r="G32" s="18"/>
      <c r="H32" s="42"/>
      <c r="I32" s="19"/>
      <c r="J32" s="19"/>
      <c r="K32" s="19"/>
      <c r="L32" s="20"/>
      <c r="M32" s="17"/>
      <c r="P32" s="34"/>
      <c r="Q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3"/>
    </row>
    <row r="33" spans="1:35" ht="14.4">
      <c r="A33" s="21" t="s">
        <v>189</v>
      </c>
      <c r="B33" s="22" t="s">
        <v>190</v>
      </c>
      <c r="C33" s="22" t="s">
        <v>191</v>
      </c>
      <c r="D33" s="28" t="s">
        <v>707</v>
      </c>
      <c r="E33" s="26" t="s">
        <v>902</v>
      </c>
      <c r="F33" s="65" t="s">
        <v>903</v>
      </c>
      <c r="G33" s="18">
        <v>41372</v>
      </c>
      <c r="H33" s="42">
        <v>174341.9</v>
      </c>
      <c r="I33" s="19">
        <v>109341.9</v>
      </c>
      <c r="J33" s="19">
        <v>65000</v>
      </c>
      <c r="K33" s="19">
        <v>65000</v>
      </c>
      <c r="L33" s="20">
        <f t="shared" ref="L33:L45" si="4">K33/H33</f>
        <v>0.37283062763455027</v>
      </c>
      <c r="M33" s="17" t="s">
        <v>191</v>
      </c>
      <c r="N33" s="16" t="s">
        <v>9</v>
      </c>
      <c r="Q33" s="34"/>
      <c r="S33" s="34"/>
      <c r="T33" s="34"/>
      <c r="U33" s="61">
        <v>400000</v>
      </c>
      <c r="V33" s="34"/>
      <c r="W33" s="34"/>
      <c r="X33" s="34"/>
      <c r="Y33" s="34"/>
      <c r="Z33" s="34"/>
      <c r="AA33" s="34"/>
      <c r="AB33" s="34"/>
      <c r="AC33" s="61">
        <v>400000</v>
      </c>
      <c r="AD33" s="34"/>
      <c r="AE33" s="34"/>
      <c r="AF33" s="34"/>
      <c r="AG33" s="34"/>
      <c r="AH33" s="34"/>
      <c r="AI33" s="33"/>
    </row>
    <row r="34" spans="1:35" ht="14.4">
      <c r="A34" s="21" t="s">
        <v>196</v>
      </c>
      <c r="B34" s="22" t="s">
        <v>197</v>
      </c>
      <c r="C34" s="22" t="s">
        <v>191</v>
      </c>
      <c r="D34" s="28" t="s">
        <v>708</v>
      </c>
      <c r="E34" s="26" t="s">
        <v>901</v>
      </c>
      <c r="F34" s="65" t="s">
        <v>904</v>
      </c>
      <c r="G34" s="18">
        <v>41584</v>
      </c>
      <c r="H34" s="42">
        <v>297340.90000000002</v>
      </c>
      <c r="I34" s="19">
        <v>175578.9</v>
      </c>
      <c r="J34" s="19">
        <v>121762</v>
      </c>
      <c r="K34" s="19">
        <v>150000</v>
      </c>
      <c r="L34" s="20">
        <f t="shared" si="4"/>
        <v>0.50447146692567346</v>
      </c>
      <c r="M34" s="17" t="s">
        <v>191</v>
      </c>
      <c r="N34" s="16" t="s">
        <v>9</v>
      </c>
      <c r="Q34" s="34"/>
      <c r="R34" s="34"/>
      <c r="S34" s="34"/>
      <c r="T34" s="34"/>
      <c r="U34" s="61">
        <v>350000</v>
      </c>
      <c r="V34" s="34"/>
      <c r="W34" s="34"/>
      <c r="X34" s="34"/>
      <c r="Y34" s="34"/>
      <c r="Z34" s="34"/>
      <c r="AA34" s="34"/>
      <c r="AB34" s="34"/>
      <c r="AC34" s="61">
        <v>350000</v>
      </c>
      <c r="AD34" s="34"/>
      <c r="AE34" s="34"/>
      <c r="AF34" s="34"/>
      <c r="AG34" s="34"/>
      <c r="AH34" s="34"/>
      <c r="AI34" s="33"/>
    </row>
    <row r="35" spans="1:35" ht="14.4">
      <c r="A35" s="21" t="s">
        <v>198</v>
      </c>
      <c r="B35" s="22" t="s">
        <v>199</v>
      </c>
      <c r="C35" s="22" t="s">
        <v>191</v>
      </c>
      <c r="D35" s="28" t="s">
        <v>709</v>
      </c>
      <c r="E35" s="17" t="s">
        <v>200</v>
      </c>
      <c r="F35" s="65" t="s">
        <v>905</v>
      </c>
      <c r="G35" s="18">
        <v>42312</v>
      </c>
      <c r="H35" s="42">
        <v>238181.8</v>
      </c>
      <c r="I35" s="19">
        <v>119090.89</v>
      </c>
      <c r="J35" s="19">
        <v>119090.91</v>
      </c>
      <c r="K35" s="19">
        <v>83363.63</v>
      </c>
      <c r="L35" s="20">
        <f t="shared" si="4"/>
        <v>0.35000000000000003</v>
      </c>
      <c r="M35" s="17" t="s">
        <v>191</v>
      </c>
      <c r="N35" s="16" t="s">
        <v>9</v>
      </c>
      <c r="O35" s="33" t="s">
        <v>909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3"/>
    </row>
    <row r="36" spans="1:35" ht="14.4">
      <c r="A36" s="21" t="s">
        <v>389</v>
      </c>
      <c r="B36" s="22" t="s">
        <v>390</v>
      </c>
      <c r="C36" s="22" t="s">
        <v>191</v>
      </c>
      <c r="D36" s="28" t="s">
        <v>710</v>
      </c>
      <c r="E36" s="17" t="s">
        <v>391</v>
      </c>
      <c r="F36" s="65" t="s">
        <v>906</v>
      </c>
      <c r="G36" s="18">
        <v>43886</v>
      </c>
      <c r="H36" s="42">
        <v>374800</v>
      </c>
      <c r="I36" s="19">
        <v>87487.44</v>
      </c>
      <c r="J36" s="19">
        <v>287312.56</v>
      </c>
      <c r="K36" s="19">
        <v>0</v>
      </c>
      <c r="L36" s="20">
        <f t="shared" si="4"/>
        <v>0</v>
      </c>
      <c r="M36" s="17" t="s">
        <v>191</v>
      </c>
      <c r="N36" s="16" t="s">
        <v>9</v>
      </c>
      <c r="O36" s="33" t="s">
        <v>909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3"/>
    </row>
    <row r="37" spans="1:35" ht="14.4">
      <c r="A37" s="21" t="s">
        <v>568</v>
      </c>
      <c r="B37" s="22" t="s">
        <v>569</v>
      </c>
      <c r="C37" s="22" t="s">
        <v>191</v>
      </c>
      <c r="D37" s="28" t="s">
        <v>711</v>
      </c>
      <c r="E37" s="17" t="s">
        <v>195</v>
      </c>
      <c r="F37" s="65" t="s">
        <v>907</v>
      </c>
      <c r="G37" s="18">
        <v>44687</v>
      </c>
      <c r="H37" s="42">
        <v>457085</v>
      </c>
      <c r="I37" s="19">
        <v>3052.45</v>
      </c>
      <c r="J37" s="19">
        <v>454032.55</v>
      </c>
      <c r="K37" s="19">
        <v>159979.75</v>
      </c>
      <c r="L37" s="20">
        <f t="shared" si="4"/>
        <v>0.35</v>
      </c>
      <c r="M37" s="17" t="s">
        <v>191</v>
      </c>
      <c r="N37" s="16" t="s">
        <v>9</v>
      </c>
      <c r="P37" s="34"/>
      <c r="Q37" s="34"/>
      <c r="R37" s="34"/>
      <c r="S37" s="34"/>
      <c r="T37" s="34"/>
      <c r="U37" s="34"/>
      <c r="V37" s="34"/>
      <c r="W37" s="61">
        <v>460000</v>
      </c>
      <c r="X37" s="34"/>
      <c r="Y37" s="34"/>
      <c r="Z37" s="34"/>
      <c r="AA37" s="34"/>
      <c r="AB37" s="34"/>
      <c r="AC37" s="34"/>
      <c r="AD37" s="34"/>
      <c r="AE37" s="61">
        <v>460000</v>
      </c>
      <c r="AF37" s="34"/>
      <c r="AG37" s="34"/>
      <c r="AH37" s="34"/>
      <c r="AI37" s="33"/>
    </row>
    <row r="38" spans="1:35" ht="14.4">
      <c r="A38" s="21" t="s">
        <v>570</v>
      </c>
      <c r="B38" s="22" t="s">
        <v>571</v>
      </c>
      <c r="C38" s="22" t="s">
        <v>191</v>
      </c>
      <c r="D38" s="28" t="s">
        <v>711</v>
      </c>
      <c r="E38" s="17" t="s">
        <v>195</v>
      </c>
      <c r="F38" s="65" t="s">
        <v>908</v>
      </c>
      <c r="G38" s="18">
        <v>44687</v>
      </c>
      <c r="H38" s="42">
        <v>457085</v>
      </c>
      <c r="I38" s="19">
        <v>3052.45</v>
      </c>
      <c r="J38" s="19">
        <v>454032.55</v>
      </c>
      <c r="K38" s="19">
        <v>159979.75</v>
      </c>
      <c r="L38" s="20">
        <f t="shared" si="4"/>
        <v>0.35</v>
      </c>
      <c r="M38" s="17" t="s">
        <v>191</v>
      </c>
      <c r="N38" s="16" t="s">
        <v>9</v>
      </c>
      <c r="P38" s="34"/>
      <c r="Q38" s="34"/>
      <c r="R38" s="34"/>
      <c r="S38" s="34"/>
      <c r="T38" s="34"/>
      <c r="U38" s="34"/>
      <c r="V38" s="34"/>
      <c r="W38" s="61">
        <v>460000</v>
      </c>
      <c r="X38" s="34"/>
      <c r="Y38" s="34"/>
      <c r="Z38" s="34"/>
      <c r="AA38" s="34"/>
      <c r="AB38" s="34"/>
      <c r="AC38" s="34"/>
      <c r="AD38" s="34"/>
      <c r="AE38" s="61">
        <v>460000</v>
      </c>
      <c r="AF38" s="34"/>
      <c r="AG38" s="34"/>
      <c r="AH38" s="34"/>
      <c r="AI38" s="33"/>
    </row>
    <row r="39" spans="1:35" ht="14.4">
      <c r="A39" s="21" t="s">
        <v>145</v>
      </c>
      <c r="B39" s="22" t="s">
        <v>146</v>
      </c>
      <c r="C39" s="22" t="s">
        <v>712</v>
      </c>
      <c r="D39" s="28" t="s">
        <v>713</v>
      </c>
      <c r="E39" s="26" t="s">
        <v>862</v>
      </c>
      <c r="F39" s="66"/>
      <c r="G39" s="18">
        <v>43762</v>
      </c>
      <c r="H39" s="42">
        <v>264098.45</v>
      </c>
      <c r="I39" s="19">
        <v>67709.279999999999</v>
      </c>
      <c r="J39" s="19">
        <v>196389.17</v>
      </c>
      <c r="K39" s="19">
        <v>79229.539999999994</v>
      </c>
      <c r="L39" s="20">
        <f t="shared" si="4"/>
        <v>0.30000001893233375</v>
      </c>
      <c r="M39" s="17" t="s">
        <v>147</v>
      </c>
      <c r="N39" s="16" t="s">
        <v>16</v>
      </c>
      <c r="P39" s="34"/>
      <c r="Q39" s="34"/>
      <c r="R39" s="34"/>
      <c r="S39" s="61">
        <v>270000</v>
      </c>
      <c r="T39" s="34"/>
      <c r="U39" s="34"/>
      <c r="V39" s="34"/>
      <c r="W39" s="34"/>
      <c r="X39" s="34"/>
      <c r="Y39" s="61">
        <v>270000</v>
      </c>
      <c r="Z39" s="34"/>
      <c r="AA39" s="34"/>
      <c r="AB39" s="34"/>
      <c r="AC39" s="34"/>
      <c r="AD39" s="34"/>
      <c r="AE39" s="61">
        <v>270000</v>
      </c>
      <c r="AF39" s="34"/>
      <c r="AG39" s="34"/>
      <c r="AH39" s="34"/>
      <c r="AI39" s="33"/>
    </row>
    <row r="40" spans="1:35" ht="14.4">
      <c r="A40" s="21" t="s">
        <v>206</v>
      </c>
      <c r="B40" s="22" t="s">
        <v>207</v>
      </c>
      <c r="C40" s="22" t="s">
        <v>712</v>
      </c>
      <c r="D40" s="28" t="s">
        <v>714</v>
      </c>
      <c r="E40" s="26" t="s">
        <v>861</v>
      </c>
      <c r="F40" s="66"/>
      <c r="G40" s="18">
        <v>39083</v>
      </c>
      <c r="H40" s="42">
        <v>161494</v>
      </c>
      <c r="I40" s="19">
        <v>151494</v>
      </c>
      <c r="J40" s="19">
        <v>10000</v>
      </c>
      <c r="K40" s="19">
        <v>10000</v>
      </c>
      <c r="L40" s="20">
        <f t="shared" si="4"/>
        <v>6.1921805144463569E-2</v>
      </c>
      <c r="M40" s="17" t="s">
        <v>147</v>
      </c>
      <c r="N40" s="16" t="s">
        <v>16</v>
      </c>
      <c r="P40" s="34"/>
      <c r="R40" s="61">
        <v>270000</v>
      </c>
      <c r="S40" s="34"/>
      <c r="T40" s="34"/>
      <c r="U40" s="34"/>
      <c r="V40" s="34"/>
      <c r="W40" s="61">
        <v>270000</v>
      </c>
      <c r="X40" s="34"/>
      <c r="Y40" s="34"/>
      <c r="Z40" s="34"/>
      <c r="AA40" s="34"/>
      <c r="AB40" s="34"/>
      <c r="AC40" s="61">
        <v>270000</v>
      </c>
      <c r="AD40" s="34"/>
      <c r="AE40" s="34"/>
      <c r="AF40" s="34"/>
      <c r="AG40" s="34"/>
      <c r="AH40" s="34"/>
      <c r="AI40" s="61">
        <v>270000</v>
      </c>
    </row>
    <row r="41" spans="1:35" ht="14.4">
      <c r="A41" s="21" t="s">
        <v>209</v>
      </c>
      <c r="B41" s="22" t="s">
        <v>210</v>
      </c>
      <c r="C41" s="22" t="s">
        <v>715</v>
      </c>
      <c r="D41" s="28" t="s">
        <v>716</v>
      </c>
      <c r="E41" s="17" t="s">
        <v>211</v>
      </c>
      <c r="F41" s="17"/>
      <c r="G41" s="18">
        <v>41662</v>
      </c>
      <c r="H41" s="42">
        <v>60498.82</v>
      </c>
      <c r="I41" s="19">
        <v>45498.82</v>
      </c>
      <c r="J41" s="19">
        <v>15000</v>
      </c>
      <c r="K41" s="19">
        <v>15000</v>
      </c>
      <c r="L41" s="20">
        <f t="shared" si="4"/>
        <v>0.2479387201271033</v>
      </c>
      <c r="M41" s="17" t="s">
        <v>212</v>
      </c>
      <c r="N41" s="16" t="s">
        <v>12</v>
      </c>
      <c r="P41" s="34"/>
      <c r="R41" s="34"/>
      <c r="S41" s="61">
        <v>90000</v>
      </c>
      <c r="T41" s="34"/>
      <c r="U41" s="34"/>
      <c r="V41" s="34"/>
      <c r="W41" s="34"/>
      <c r="X41" s="34"/>
      <c r="Y41" s="34"/>
      <c r="Z41" s="34"/>
      <c r="AA41" s="34"/>
      <c r="AB41" s="34"/>
      <c r="AC41" s="61">
        <v>90000</v>
      </c>
      <c r="AD41" s="34"/>
      <c r="AE41" s="34"/>
      <c r="AF41" s="34"/>
      <c r="AG41" s="34"/>
      <c r="AH41" s="34"/>
      <c r="AI41" s="33"/>
    </row>
    <row r="42" spans="1:35" ht="14.4">
      <c r="A42" s="21" t="s">
        <v>213</v>
      </c>
      <c r="B42" s="22" t="s">
        <v>214</v>
      </c>
      <c r="C42" s="22" t="s">
        <v>715</v>
      </c>
      <c r="D42" s="28" t="s">
        <v>716</v>
      </c>
      <c r="E42" s="17" t="s">
        <v>211</v>
      </c>
      <c r="F42" s="17"/>
      <c r="G42" s="18">
        <v>41662</v>
      </c>
      <c r="H42" s="42">
        <v>60498.82</v>
      </c>
      <c r="I42" s="19">
        <v>40498.82</v>
      </c>
      <c r="J42" s="19">
        <v>20000</v>
      </c>
      <c r="K42" s="19">
        <v>20000</v>
      </c>
      <c r="L42" s="20">
        <f t="shared" si="4"/>
        <v>0.33058496016947109</v>
      </c>
      <c r="M42" s="17" t="s">
        <v>212</v>
      </c>
      <c r="N42" s="16" t="s">
        <v>12</v>
      </c>
      <c r="P42" s="34"/>
      <c r="R42" s="34"/>
      <c r="S42" s="61">
        <v>90000</v>
      </c>
      <c r="T42" s="34"/>
      <c r="U42" s="34"/>
      <c r="V42" s="34"/>
      <c r="W42" s="34"/>
      <c r="X42" s="34"/>
      <c r="Y42" s="34"/>
      <c r="Z42" s="34"/>
      <c r="AA42" s="34"/>
      <c r="AB42" s="34"/>
      <c r="AC42" s="61">
        <v>90000</v>
      </c>
      <c r="AD42" s="34"/>
      <c r="AE42" s="34"/>
      <c r="AF42" s="34"/>
      <c r="AG42" s="34"/>
      <c r="AH42" s="34"/>
      <c r="AI42" s="33"/>
    </row>
    <row r="43" spans="1:35" ht="14.4">
      <c r="A43" s="48"/>
      <c r="B43" s="51" t="s">
        <v>662</v>
      </c>
      <c r="C43" s="22" t="s">
        <v>665</v>
      </c>
      <c r="D43" s="28" t="s">
        <v>717</v>
      </c>
      <c r="E43" s="26" t="s">
        <v>863</v>
      </c>
      <c r="F43" s="17"/>
      <c r="G43" s="44">
        <v>2023</v>
      </c>
      <c r="H43" s="42">
        <v>210000</v>
      </c>
      <c r="I43" s="19">
        <v>14250</v>
      </c>
      <c r="J43" s="19">
        <v>12000</v>
      </c>
      <c r="K43" s="19">
        <v>12000</v>
      </c>
      <c r="L43" s="20">
        <f>K43/H43</f>
        <v>5.7142857142857141E-2</v>
      </c>
      <c r="M43" s="26" t="s">
        <v>664</v>
      </c>
      <c r="N43" s="16" t="s">
        <v>12</v>
      </c>
      <c r="P43" s="34"/>
      <c r="Q43" s="61">
        <v>210000</v>
      </c>
      <c r="R43" s="34"/>
      <c r="S43" s="34"/>
      <c r="T43" s="34"/>
      <c r="U43" s="34"/>
      <c r="V43" s="34"/>
      <c r="W43" s="34"/>
      <c r="X43" s="34"/>
      <c r="Y43" s="34"/>
      <c r="Z43" s="34"/>
      <c r="AA43" s="61">
        <v>210000</v>
      </c>
      <c r="AB43" s="34"/>
      <c r="AC43" s="34"/>
      <c r="AD43" s="34"/>
      <c r="AE43" s="34"/>
      <c r="AF43" s="34"/>
      <c r="AG43" s="34"/>
      <c r="AH43" s="34"/>
      <c r="AI43" s="34"/>
    </row>
    <row r="44" spans="1:35" ht="14.4">
      <c r="A44" s="48"/>
      <c r="B44" s="51" t="s">
        <v>663</v>
      </c>
      <c r="C44" s="22" t="s">
        <v>666</v>
      </c>
      <c r="D44" s="28" t="s">
        <v>717</v>
      </c>
      <c r="E44" s="17" t="s">
        <v>666</v>
      </c>
      <c r="F44" s="17"/>
      <c r="G44" s="44">
        <v>2023</v>
      </c>
      <c r="H44" s="42">
        <v>150000</v>
      </c>
      <c r="I44" s="19">
        <v>5709.09</v>
      </c>
      <c r="J44" s="19">
        <v>8000</v>
      </c>
      <c r="K44" s="19">
        <v>8000</v>
      </c>
      <c r="L44" s="20">
        <f>K44/H44</f>
        <v>5.3333333333333337E-2</v>
      </c>
      <c r="M44" s="17" t="s">
        <v>661</v>
      </c>
      <c r="N44" s="16" t="s">
        <v>12</v>
      </c>
      <c r="P44" s="34"/>
      <c r="Q44" s="61">
        <v>150000</v>
      </c>
      <c r="R44" s="34"/>
      <c r="S44" s="34"/>
      <c r="T44" s="34"/>
      <c r="U44" s="34"/>
      <c r="V44" s="34"/>
      <c r="W44" s="34"/>
      <c r="X44" s="34"/>
      <c r="Y44" s="34"/>
      <c r="Z44" s="34"/>
      <c r="AA44" s="61">
        <v>150000</v>
      </c>
      <c r="AB44" s="34"/>
      <c r="AC44" s="34"/>
      <c r="AD44" s="34"/>
      <c r="AE44" s="34"/>
      <c r="AF44" s="34"/>
      <c r="AG44" s="34"/>
      <c r="AH44" s="34"/>
      <c r="AI44" s="34"/>
    </row>
    <row r="45" spans="1:35" s="36" customFormat="1" ht="14.4">
      <c r="A45" s="50" t="s">
        <v>66</v>
      </c>
      <c r="B45" s="51" t="s">
        <v>67</v>
      </c>
      <c r="C45" s="51" t="s">
        <v>718</v>
      </c>
      <c r="D45" s="52" t="s">
        <v>719</v>
      </c>
      <c r="E45" s="53" t="s">
        <v>68</v>
      </c>
      <c r="F45" s="46"/>
      <c r="G45" s="54">
        <v>43354</v>
      </c>
      <c r="H45" s="55">
        <v>112873.81</v>
      </c>
      <c r="I45" s="23">
        <v>54738.94</v>
      </c>
      <c r="J45" s="23">
        <v>58134.87</v>
      </c>
      <c r="K45" s="23">
        <v>33862.14</v>
      </c>
      <c r="L45" s="35">
        <f t="shared" si="4"/>
        <v>0.29999997342164669</v>
      </c>
      <c r="M45" s="53" t="s">
        <v>69</v>
      </c>
      <c r="N45" s="16" t="s">
        <v>12</v>
      </c>
      <c r="P45" s="37"/>
      <c r="R45" s="37"/>
      <c r="S45" s="37"/>
      <c r="T45" s="37"/>
      <c r="U45" s="61">
        <v>110000</v>
      </c>
      <c r="V45" s="37"/>
      <c r="W45" s="34"/>
      <c r="X45" s="37"/>
      <c r="Y45" s="37"/>
      <c r="Z45" s="37"/>
      <c r="AA45" s="37"/>
      <c r="AB45" s="37"/>
      <c r="AC45" s="34"/>
      <c r="AD45" s="37"/>
      <c r="AE45" s="61">
        <v>110000</v>
      </c>
      <c r="AF45" s="37"/>
      <c r="AG45" s="37"/>
      <c r="AH45" s="37"/>
      <c r="AI45" s="34"/>
    </row>
    <row r="46" spans="1:35" s="36" customFormat="1" ht="14.4">
      <c r="A46" s="49"/>
      <c r="B46" s="51" t="s">
        <v>641</v>
      </c>
      <c r="C46" s="51"/>
      <c r="D46" s="52"/>
      <c r="E46" s="53" t="s">
        <v>910</v>
      </c>
      <c r="F46" s="46"/>
      <c r="G46" s="44">
        <v>2023</v>
      </c>
      <c r="H46" s="55"/>
      <c r="I46" s="23"/>
      <c r="J46" s="23"/>
      <c r="K46" s="23"/>
      <c r="L46" s="35"/>
      <c r="M46" s="53" t="s">
        <v>69</v>
      </c>
      <c r="N46" s="16" t="s">
        <v>16</v>
      </c>
      <c r="P46" s="37"/>
      <c r="Q46" s="37"/>
      <c r="R46" s="37"/>
      <c r="T46" s="37"/>
      <c r="U46" s="37"/>
      <c r="V46" s="61">
        <v>110000</v>
      </c>
      <c r="W46" s="37"/>
      <c r="X46" s="37"/>
      <c r="Y46" s="37"/>
      <c r="Z46" s="37"/>
      <c r="AA46" s="37"/>
      <c r="AB46" s="61">
        <v>110000</v>
      </c>
      <c r="AC46" s="37"/>
      <c r="AD46" s="37"/>
      <c r="AE46" s="37"/>
      <c r="AF46" s="37"/>
      <c r="AG46" s="37"/>
      <c r="AH46" s="61">
        <v>110000</v>
      </c>
      <c r="AI46" s="37"/>
    </row>
    <row r="47" spans="1:35" ht="14.4">
      <c r="A47" s="21" t="s">
        <v>417</v>
      </c>
      <c r="B47" s="22" t="s">
        <v>418</v>
      </c>
      <c r="C47" s="22" t="s">
        <v>720</v>
      </c>
      <c r="D47" s="28" t="s">
        <v>721</v>
      </c>
      <c r="E47" s="26" t="s">
        <v>864</v>
      </c>
      <c r="F47" s="17"/>
      <c r="G47" s="18">
        <v>43723</v>
      </c>
      <c r="H47" s="42">
        <v>20669</v>
      </c>
      <c r="I47" s="19">
        <v>8345.2000000000007</v>
      </c>
      <c r="J47" s="19">
        <v>12323.8</v>
      </c>
      <c r="K47" s="19">
        <v>5000</v>
      </c>
      <c r="L47" s="20">
        <f>K47/H47</f>
        <v>0.2419081716580386</v>
      </c>
      <c r="M47" s="17" t="s">
        <v>208</v>
      </c>
      <c r="N47" s="16" t="s">
        <v>16</v>
      </c>
      <c r="P47" s="34"/>
      <c r="R47" s="61">
        <v>40000</v>
      </c>
      <c r="T47" s="34"/>
      <c r="U47" s="34"/>
      <c r="V47" s="34"/>
      <c r="W47" s="61">
        <v>40000</v>
      </c>
      <c r="X47" s="34"/>
      <c r="Y47" s="37"/>
      <c r="Z47" s="34"/>
      <c r="AA47" s="34"/>
      <c r="AB47" s="34"/>
      <c r="AC47" s="61">
        <v>40000</v>
      </c>
      <c r="AD47" s="34"/>
      <c r="AE47" s="37"/>
      <c r="AF47" s="34"/>
      <c r="AG47" s="34"/>
      <c r="AH47" s="34"/>
      <c r="AI47" s="61">
        <v>40000</v>
      </c>
    </row>
    <row r="48" spans="1:35" ht="14.4">
      <c r="A48" s="21"/>
      <c r="B48" s="11" t="s">
        <v>892</v>
      </c>
      <c r="C48" s="22"/>
      <c r="D48" s="28"/>
      <c r="E48" s="26" t="s">
        <v>914</v>
      </c>
      <c r="F48" s="26" t="s">
        <v>915</v>
      </c>
      <c r="G48" s="44">
        <v>2024</v>
      </c>
      <c r="H48" s="42">
        <v>200000</v>
      </c>
      <c r="I48" s="19"/>
      <c r="J48" s="19"/>
      <c r="K48" s="19"/>
      <c r="L48" s="20"/>
      <c r="M48" s="17"/>
      <c r="N48" s="16" t="s">
        <v>16</v>
      </c>
      <c r="P48" s="34"/>
      <c r="R48" s="61">
        <v>200000</v>
      </c>
      <c r="T48" s="34"/>
      <c r="U48" s="34"/>
      <c r="V48" s="34"/>
      <c r="W48" s="61">
        <v>200000</v>
      </c>
      <c r="X48" s="34"/>
      <c r="Y48" s="34"/>
      <c r="Z48" s="34"/>
      <c r="AA48" s="34"/>
      <c r="AB48" s="34"/>
      <c r="AC48" s="61">
        <v>200000</v>
      </c>
      <c r="AD48" s="34"/>
      <c r="AE48" s="34"/>
      <c r="AF48" s="34"/>
      <c r="AG48" s="34"/>
      <c r="AH48" s="34"/>
      <c r="AI48" s="61">
        <v>200000</v>
      </c>
    </row>
    <row r="49" spans="1:35" ht="14.4">
      <c r="A49" s="21"/>
      <c r="B49" s="11" t="s">
        <v>892</v>
      </c>
      <c r="C49" s="22"/>
      <c r="D49" s="28"/>
      <c r="E49" s="26" t="s">
        <v>914</v>
      </c>
      <c r="F49" s="26" t="s">
        <v>915</v>
      </c>
      <c r="G49" s="44">
        <v>2024</v>
      </c>
      <c r="H49" s="42">
        <v>200000</v>
      </c>
      <c r="I49" s="19"/>
      <c r="J49" s="19"/>
      <c r="K49" s="19"/>
      <c r="L49" s="20"/>
      <c r="M49" s="17"/>
      <c r="N49" s="16" t="s">
        <v>16</v>
      </c>
      <c r="P49" s="34"/>
      <c r="R49" s="61">
        <v>200000</v>
      </c>
      <c r="T49" s="34"/>
      <c r="U49" s="34"/>
      <c r="V49" s="34"/>
      <c r="W49" s="61">
        <v>200000</v>
      </c>
      <c r="X49" s="34"/>
      <c r="Y49" s="34"/>
      <c r="Z49" s="34"/>
      <c r="AA49" s="34"/>
      <c r="AB49" s="34"/>
      <c r="AC49" s="61">
        <v>200000</v>
      </c>
      <c r="AD49" s="34"/>
      <c r="AE49" s="34"/>
      <c r="AF49" s="34"/>
      <c r="AG49" s="34"/>
      <c r="AH49" s="34"/>
      <c r="AI49" s="61">
        <v>200000</v>
      </c>
    </row>
    <row r="50" spans="1:35" ht="17.399999999999999">
      <c r="A50" s="30" t="s">
        <v>597</v>
      </c>
      <c r="B50" s="22"/>
      <c r="C50" s="22"/>
      <c r="D50" s="28"/>
      <c r="E50" s="17"/>
      <c r="F50" s="17"/>
      <c r="G50" s="18"/>
      <c r="H50" s="42"/>
      <c r="I50" s="19"/>
      <c r="J50" s="19"/>
      <c r="K50" s="19"/>
      <c r="L50" s="20"/>
      <c r="M50" s="17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3"/>
    </row>
    <row r="51" spans="1:35">
      <c r="A51" s="21" t="s">
        <v>270</v>
      </c>
      <c r="B51" s="22" t="s">
        <v>271</v>
      </c>
      <c r="C51" s="22" t="s">
        <v>722</v>
      </c>
      <c r="D51" s="28" t="s">
        <v>723</v>
      </c>
      <c r="E51" s="17" t="s">
        <v>272</v>
      </c>
      <c r="F51" s="17"/>
      <c r="G51" s="18">
        <v>37622</v>
      </c>
      <c r="H51" s="42">
        <v>66363.63</v>
      </c>
      <c r="I51" s="19">
        <v>46363.63</v>
      </c>
      <c r="J51" s="19">
        <v>20000</v>
      </c>
      <c r="K51" s="19">
        <v>20000</v>
      </c>
      <c r="L51" s="20">
        <f t="shared" ref="L51:L56" si="5">K51/H51</f>
        <v>0.30136989191218139</v>
      </c>
      <c r="M51" s="17" t="s">
        <v>273</v>
      </c>
      <c r="N51" s="16" t="s">
        <v>9</v>
      </c>
      <c r="P51" s="34"/>
      <c r="R51" s="68">
        <v>610000</v>
      </c>
      <c r="S51" s="34"/>
      <c r="T51" s="34"/>
      <c r="U51" s="34"/>
      <c r="V51" s="34"/>
      <c r="W51" s="34"/>
      <c r="X51" s="34"/>
      <c r="Y51" s="68">
        <v>610000</v>
      </c>
      <c r="Z51" s="34"/>
      <c r="AA51" s="34"/>
      <c r="AB51" s="34"/>
      <c r="AC51" s="34"/>
      <c r="AD51" s="34"/>
      <c r="AE51" s="34"/>
      <c r="AF51" s="34"/>
      <c r="AG51" s="68">
        <v>610000</v>
      </c>
      <c r="AH51" s="34"/>
      <c r="AI51" s="33"/>
    </row>
    <row r="52" spans="1:35">
      <c r="A52" s="21" t="s">
        <v>274</v>
      </c>
      <c r="B52" s="22" t="s">
        <v>275</v>
      </c>
      <c r="C52" s="22" t="s">
        <v>722</v>
      </c>
      <c r="D52" s="28" t="s">
        <v>723</v>
      </c>
      <c r="E52" s="17" t="s">
        <v>272</v>
      </c>
      <c r="F52" s="17"/>
      <c r="G52" s="18">
        <v>37622</v>
      </c>
      <c r="H52" s="42">
        <v>66363.63</v>
      </c>
      <c r="I52" s="19">
        <v>46363.63</v>
      </c>
      <c r="J52" s="19">
        <v>20000</v>
      </c>
      <c r="K52" s="19">
        <v>20000</v>
      </c>
      <c r="L52" s="20">
        <f t="shared" si="5"/>
        <v>0.30136989191218139</v>
      </c>
      <c r="M52" s="17" t="s">
        <v>273</v>
      </c>
      <c r="N52" s="16" t="s">
        <v>9</v>
      </c>
      <c r="P52" s="34"/>
      <c r="R52" s="69"/>
      <c r="S52" s="34"/>
      <c r="T52" s="34"/>
      <c r="U52" s="34"/>
      <c r="V52" s="34"/>
      <c r="W52" s="34"/>
      <c r="X52" s="34"/>
      <c r="Y52" s="69"/>
      <c r="Z52" s="34"/>
      <c r="AA52" s="34"/>
      <c r="AB52" s="34"/>
      <c r="AC52" s="34"/>
      <c r="AD52" s="34"/>
      <c r="AE52" s="34"/>
      <c r="AF52" s="34"/>
      <c r="AG52" s="69"/>
      <c r="AH52" s="34"/>
      <c r="AI52" s="33"/>
    </row>
    <row r="53" spans="1:35">
      <c r="A53" s="21" t="s">
        <v>276</v>
      </c>
      <c r="B53" s="22" t="s">
        <v>277</v>
      </c>
      <c r="C53" s="22" t="s">
        <v>722</v>
      </c>
      <c r="D53" s="28" t="s">
        <v>723</v>
      </c>
      <c r="E53" s="17" t="s">
        <v>272</v>
      </c>
      <c r="F53" s="17"/>
      <c r="G53" s="18">
        <v>38353</v>
      </c>
      <c r="H53" s="42">
        <v>69145.070000000007</v>
      </c>
      <c r="I53" s="19">
        <v>47578.080000000002</v>
      </c>
      <c r="J53" s="19">
        <v>21566.99</v>
      </c>
      <c r="K53" s="19">
        <v>34572.54</v>
      </c>
      <c r="L53" s="20">
        <f t="shared" si="5"/>
        <v>0.50000007231173527</v>
      </c>
      <c r="M53" s="17" t="s">
        <v>273</v>
      </c>
      <c r="N53" s="16" t="s">
        <v>9</v>
      </c>
      <c r="P53" s="34"/>
      <c r="R53" s="70"/>
      <c r="S53" s="34"/>
      <c r="T53" s="34"/>
      <c r="U53" s="34"/>
      <c r="V53" s="34"/>
      <c r="W53" s="34"/>
      <c r="X53" s="34"/>
      <c r="Y53" s="70"/>
      <c r="Z53" s="34"/>
      <c r="AA53" s="34"/>
      <c r="AB53" s="34"/>
      <c r="AC53" s="34"/>
      <c r="AD53" s="34"/>
      <c r="AE53" s="34"/>
      <c r="AF53" s="34"/>
      <c r="AG53" s="70"/>
      <c r="AH53" s="34"/>
      <c r="AI53" s="33"/>
    </row>
    <row r="54" spans="1:35" ht="14.4">
      <c r="A54" s="21" t="s">
        <v>278</v>
      </c>
      <c r="B54" s="22" t="s">
        <v>279</v>
      </c>
      <c r="C54" s="22" t="s">
        <v>722</v>
      </c>
      <c r="D54" s="28" t="s">
        <v>723</v>
      </c>
      <c r="E54" s="17" t="s">
        <v>272</v>
      </c>
      <c r="F54" s="17"/>
      <c r="G54" s="18">
        <v>38353</v>
      </c>
      <c r="H54" s="42">
        <v>69145.070000000007</v>
      </c>
      <c r="I54" s="19">
        <v>50635.27</v>
      </c>
      <c r="J54" s="19">
        <v>18509.8</v>
      </c>
      <c r="K54" s="19">
        <v>8000</v>
      </c>
      <c r="L54" s="20">
        <f t="shared" si="5"/>
        <v>0.11569877649990085</v>
      </c>
      <c r="M54" s="17" t="s">
        <v>273</v>
      </c>
      <c r="N54" s="16" t="s">
        <v>9</v>
      </c>
      <c r="O54" s="33" t="s">
        <v>909</v>
      </c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3"/>
    </row>
    <row r="55" spans="1:35" ht="14.4">
      <c r="A55" s="21" t="s">
        <v>280</v>
      </c>
      <c r="B55" s="22" t="s">
        <v>281</v>
      </c>
      <c r="C55" s="22" t="s">
        <v>722</v>
      </c>
      <c r="D55" s="28" t="s">
        <v>724</v>
      </c>
      <c r="E55" s="17" t="s">
        <v>282</v>
      </c>
      <c r="F55" s="17"/>
      <c r="G55" s="18">
        <v>41057</v>
      </c>
      <c r="H55" s="42">
        <v>112082.6</v>
      </c>
      <c r="I55" s="19">
        <v>77082.55</v>
      </c>
      <c r="J55" s="19">
        <v>35000.050000000003</v>
      </c>
      <c r="K55" s="19">
        <v>35000</v>
      </c>
      <c r="L55" s="20">
        <f t="shared" si="5"/>
        <v>0.31226970109544211</v>
      </c>
      <c r="M55" s="17" t="s">
        <v>283</v>
      </c>
      <c r="N55" s="16" t="s">
        <v>9</v>
      </c>
      <c r="O55" s="33" t="s">
        <v>909</v>
      </c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3"/>
    </row>
    <row r="56" spans="1:35" ht="14.4">
      <c r="A56" s="21" t="s">
        <v>284</v>
      </c>
      <c r="B56" s="22" t="s">
        <v>285</v>
      </c>
      <c r="C56" s="22" t="s">
        <v>722</v>
      </c>
      <c r="D56" s="28" t="s">
        <v>724</v>
      </c>
      <c r="E56" s="17" t="s">
        <v>282</v>
      </c>
      <c r="F56" s="17"/>
      <c r="G56" s="18">
        <v>41057</v>
      </c>
      <c r="H56" s="42">
        <v>112082.6</v>
      </c>
      <c r="I56" s="19">
        <v>77082.55</v>
      </c>
      <c r="J56" s="19">
        <v>35000.050000000003</v>
      </c>
      <c r="K56" s="19">
        <v>35000</v>
      </c>
      <c r="L56" s="20">
        <f t="shared" si="5"/>
        <v>0.31226970109544211</v>
      </c>
      <c r="M56" s="17" t="s">
        <v>283</v>
      </c>
      <c r="N56" s="16" t="s">
        <v>9</v>
      </c>
      <c r="O56" s="33" t="s">
        <v>909</v>
      </c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3"/>
    </row>
    <row r="57" spans="1:35" ht="14.4">
      <c r="A57" s="21" t="s">
        <v>504</v>
      </c>
      <c r="B57" s="22" t="s">
        <v>505</v>
      </c>
      <c r="C57" s="28" t="s">
        <v>725</v>
      </c>
      <c r="D57" s="28" t="s">
        <v>726</v>
      </c>
      <c r="E57" s="17" t="s">
        <v>963</v>
      </c>
      <c r="F57" s="17" t="s">
        <v>964</v>
      </c>
      <c r="G57" s="18">
        <v>44033</v>
      </c>
      <c r="H57" s="42">
        <v>314348.09999999998</v>
      </c>
      <c r="I57" s="19">
        <v>22671.8</v>
      </c>
      <c r="J57" s="19">
        <v>291676.3</v>
      </c>
      <c r="K57" s="19">
        <v>157174.04999999999</v>
      </c>
      <c r="L57" s="20">
        <f>K57/H57</f>
        <v>0.5</v>
      </c>
      <c r="M57" s="17" t="s">
        <v>506</v>
      </c>
      <c r="N57" s="16" t="s">
        <v>12</v>
      </c>
      <c r="O57" s="34"/>
      <c r="Q57" s="34"/>
      <c r="R57" s="34"/>
      <c r="S57" s="34"/>
      <c r="T57" s="34"/>
      <c r="U57" s="34"/>
      <c r="V57" s="34"/>
      <c r="W57" s="34"/>
      <c r="X57" s="61">
        <v>500000</v>
      </c>
      <c r="Y57" s="34"/>
      <c r="Z57" s="34"/>
      <c r="AA57" s="34"/>
      <c r="AB57" s="34"/>
      <c r="AC57" s="34"/>
      <c r="AD57" s="34"/>
      <c r="AE57" s="34"/>
      <c r="AF57" s="34"/>
      <c r="AG57" s="34"/>
      <c r="AH57" s="61">
        <v>500000</v>
      </c>
      <c r="AI57" s="34"/>
    </row>
    <row r="58" spans="1:35" ht="14.4">
      <c r="A58" s="21" t="s">
        <v>318</v>
      </c>
      <c r="B58" s="22" t="s">
        <v>319</v>
      </c>
      <c r="C58" s="28" t="s">
        <v>727</v>
      </c>
      <c r="D58" s="28" t="s">
        <v>723</v>
      </c>
      <c r="E58" s="17" t="s">
        <v>320</v>
      </c>
      <c r="F58" s="17"/>
      <c r="G58" s="18">
        <v>42312</v>
      </c>
      <c r="H58" s="42">
        <v>78181.820000000007</v>
      </c>
      <c r="I58" s="19">
        <v>21052.57</v>
      </c>
      <c r="J58" s="19">
        <v>57129.25</v>
      </c>
      <c r="K58" s="19">
        <v>39090.910000000003</v>
      </c>
      <c r="L58" s="20">
        <f>K58/H58</f>
        <v>0.5</v>
      </c>
      <c r="M58" s="17" t="s">
        <v>321</v>
      </c>
      <c r="N58" s="16" t="s">
        <v>9</v>
      </c>
      <c r="O58" s="34"/>
      <c r="S58" s="34"/>
      <c r="T58" s="61">
        <v>80000</v>
      </c>
      <c r="U58" s="34"/>
      <c r="V58" s="34"/>
      <c r="W58" s="34"/>
      <c r="X58" s="34"/>
      <c r="Y58" s="34"/>
      <c r="Z58" s="34"/>
      <c r="AA58" s="34"/>
      <c r="AB58" s="61">
        <v>80000</v>
      </c>
      <c r="AC58" s="34"/>
      <c r="AD58" s="34"/>
      <c r="AE58" s="34"/>
      <c r="AF58" s="34"/>
      <c r="AG58" s="34"/>
      <c r="AH58" s="34"/>
      <c r="AI58" s="34"/>
    </row>
    <row r="59" spans="1:35" ht="14.4">
      <c r="A59" s="21" t="s">
        <v>359</v>
      </c>
      <c r="B59" s="22" t="s">
        <v>360</v>
      </c>
      <c r="C59" s="28" t="s">
        <v>728</v>
      </c>
      <c r="D59" s="28" t="s">
        <v>729</v>
      </c>
      <c r="E59" s="17" t="s">
        <v>361</v>
      </c>
      <c r="F59" s="26" t="s">
        <v>911</v>
      </c>
      <c r="G59" s="18">
        <v>34335</v>
      </c>
      <c r="H59" s="42">
        <v>88519.07</v>
      </c>
      <c r="I59" s="19">
        <v>76519.070000000007</v>
      </c>
      <c r="J59" s="19">
        <v>12000</v>
      </c>
      <c r="K59" s="19">
        <v>12000</v>
      </c>
      <c r="L59" s="20">
        <f>K59/H59</f>
        <v>0.13556400897569301</v>
      </c>
      <c r="M59" s="17" t="s">
        <v>321</v>
      </c>
      <c r="N59" s="16" t="s">
        <v>9</v>
      </c>
      <c r="O59" s="33" t="s">
        <v>909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</row>
    <row r="60" spans="1:35" ht="14.4">
      <c r="A60" s="21" t="s">
        <v>410</v>
      </c>
      <c r="B60" s="22" t="s">
        <v>411</v>
      </c>
      <c r="C60" s="28" t="s">
        <v>730</v>
      </c>
      <c r="D60" s="28" t="s">
        <v>723</v>
      </c>
      <c r="E60" s="17" t="s">
        <v>412</v>
      </c>
      <c r="F60" s="17"/>
      <c r="G60" s="18">
        <v>43686</v>
      </c>
      <c r="H60" s="42">
        <v>59122</v>
      </c>
      <c r="I60" s="19">
        <v>12800.23</v>
      </c>
      <c r="J60" s="19">
        <v>46321.77</v>
      </c>
      <c r="K60" s="19">
        <v>29561</v>
      </c>
      <c r="L60" s="20">
        <f>K60/H60</f>
        <v>0.5</v>
      </c>
      <c r="M60" s="17" t="s">
        <v>321</v>
      </c>
      <c r="N60" s="16" t="s">
        <v>9</v>
      </c>
      <c r="O60" s="34"/>
      <c r="Q60" s="34"/>
      <c r="R60" s="34"/>
      <c r="S60" s="34"/>
      <c r="T60" s="34"/>
      <c r="U60" s="61">
        <v>80000</v>
      </c>
      <c r="V60" s="34"/>
      <c r="W60" s="34"/>
      <c r="X60" s="34"/>
      <c r="Y60" s="34"/>
      <c r="Z60" s="34"/>
      <c r="AA60" s="34"/>
      <c r="AB60" s="34"/>
      <c r="AC60" s="61">
        <v>80000</v>
      </c>
      <c r="AD60" s="34"/>
      <c r="AE60" s="34"/>
      <c r="AF60" s="34"/>
      <c r="AG60" s="34"/>
      <c r="AH60" s="34"/>
      <c r="AI60" s="34"/>
    </row>
    <row r="61" spans="1:35" ht="17.399999999999999">
      <c r="A61" s="30" t="s">
        <v>598</v>
      </c>
      <c r="B61" s="22"/>
      <c r="C61" s="22"/>
      <c r="D61" s="28"/>
      <c r="E61" s="17"/>
      <c r="F61" s="17"/>
      <c r="G61" s="18"/>
      <c r="H61" s="42"/>
      <c r="I61" s="19"/>
      <c r="J61" s="19"/>
      <c r="K61" s="19"/>
      <c r="L61" s="20"/>
      <c r="M61" s="17"/>
      <c r="O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3"/>
    </row>
    <row r="62" spans="1:35" ht="14.4">
      <c r="A62" s="21" t="s">
        <v>118</v>
      </c>
      <c r="B62" s="22" t="s">
        <v>119</v>
      </c>
      <c r="C62" s="22" t="s">
        <v>731</v>
      </c>
      <c r="D62" s="28" t="s">
        <v>723</v>
      </c>
      <c r="E62" s="17" t="s">
        <v>120</v>
      </c>
      <c r="F62" s="17"/>
      <c r="G62" s="18">
        <v>43650</v>
      </c>
      <c r="H62" s="42">
        <v>107767.19</v>
      </c>
      <c r="I62" s="19">
        <v>21325.1</v>
      </c>
      <c r="J62" s="19">
        <v>86442.09</v>
      </c>
      <c r="K62" s="19">
        <v>32330.16</v>
      </c>
      <c r="L62" s="20">
        <f t="shared" ref="L62:L75" si="6">K62/H62</f>
        <v>0.30000002783778623</v>
      </c>
      <c r="M62" s="17" t="s">
        <v>121</v>
      </c>
      <c r="N62" s="16" t="s">
        <v>12</v>
      </c>
      <c r="O62" s="34"/>
      <c r="Q62" s="34"/>
      <c r="R62" s="34"/>
      <c r="S62" s="34"/>
      <c r="T62" s="34"/>
      <c r="U62" s="34"/>
      <c r="V62" s="34"/>
      <c r="W62" s="61">
        <v>110000</v>
      </c>
      <c r="X62" s="34"/>
      <c r="Y62" s="34"/>
      <c r="Z62" s="34"/>
      <c r="AA62" s="34"/>
      <c r="AB62" s="34"/>
      <c r="AC62" s="34"/>
      <c r="AD62" s="34"/>
      <c r="AE62" s="34"/>
      <c r="AF62" s="34"/>
      <c r="AG62" s="61">
        <v>110000</v>
      </c>
      <c r="AH62" s="34"/>
      <c r="AI62" s="33"/>
    </row>
    <row r="63" spans="1:35" ht="14.4">
      <c r="A63" s="21" t="s">
        <v>122</v>
      </c>
      <c r="B63" s="22" t="s">
        <v>123</v>
      </c>
      <c r="C63" s="22" t="s">
        <v>731</v>
      </c>
      <c r="D63" s="28" t="s">
        <v>723</v>
      </c>
      <c r="E63" s="17" t="s">
        <v>120</v>
      </c>
      <c r="F63" s="17"/>
      <c r="G63" s="18">
        <v>43650</v>
      </c>
      <c r="H63" s="42">
        <v>101818.19</v>
      </c>
      <c r="I63" s="19">
        <v>19927.150000000001</v>
      </c>
      <c r="J63" s="19">
        <v>81891.039999999994</v>
      </c>
      <c r="K63" s="19">
        <v>30545.46</v>
      </c>
      <c r="L63" s="20">
        <f t="shared" si="6"/>
        <v>0.30000002946428334</v>
      </c>
      <c r="M63" s="17" t="s">
        <v>121</v>
      </c>
      <c r="N63" s="16" t="s">
        <v>12</v>
      </c>
      <c r="O63" s="34"/>
      <c r="Q63" s="34"/>
      <c r="R63" s="34"/>
      <c r="S63" s="34"/>
      <c r="T63" s="34"/>
      <c r="U63" s="34"/>
      <c r="V63" s="34"/>
      <c r="W63" s="61">
        <v>110000</v>
      </c>
      <c r="X63" s="34"/>
      <c r="Y63" s="34"/>
      <c r="Z63" s="34"/>
      <c r="AA63" s="34"/>
      <c r="AB63" s="34"/>
      <c r="AC63" s="34"/>
      <c r="AD63" s="34"/>
      <c r="AE63" s="34"/>
      <c r="AF63" s="34"/>
      <c r="AG63" s="61">
        <v>110000</v>
      </c>
      <c r="AH63" s="34"/>
      <c r="AI63" s="33"/>
    </row>
    <row r="64" spans="1:35" ht="14.4">
      <c r="A64" s="21" t="s">
        <v>137</v>
      </c>
      <c r="B64" s="22" t="s">
        <v>138</v>
      </c>
      <c r="C64" s="22" t="s">
        <v>731</v>
      </c>
      <c r="D64" s="28">
        <v>0</v>
      </c>
      <c r="E64" s="17" t="s">
        <v>139</v>
      </c>
      <c r="F64" s="17"/>
      <c r="G64" s="18">
        <v>43650</v>
      </c>
      <c r="H64" s="42">
        <v>106836.45</v>
      </c>
      <c r="I64" s="19">
        <v>21106.45</v>
      </c>
      <c r="J64" s="19">
        <v>85730</v>
      </c>
      <c r="K64" s="19">
        <v>32050.94</v>
      </c>
      <c r="L64" s="20">
        <f t="shared" si="6"/>
        <v>0.30000004680050674</v>
      </c>
      <c r="M64" s="17" t="s">
        <v>121</v>
      </c>
      <c r="N64" s="16" t="s">
        <v>12</v>
      </c>
      <c r="O64" s="34"/>
      <c r="Q64" s="34"/>
      <c r="R64" s="34"/>
      <c r="S64" s="34"/>
      <c r="T64" s="34"/>
      <c r="U64" s="34"/>
      <c r="V64" s="34"/>
      <c r="W64" s="61">
        <v>110000</v>
      </c>
      <c r="X64" s="34"/>
      <c r="Y64" s="34"/>
      <c r="Z64" s="34"/>
      <c r="AA64" s="34"/>
      <c r="AB64" s="34"/>
      <c r="AC64" s="34"/>
      <c r="AD64" s="34"/>
      <c r="AE64" s="34"/>
      <c r="AF64" s="34"/>
      <c r="AG64" s="61">
        <v>110000</v>
      </c>
      <c r="AH64" s="34"/>
      <c r="AI64" s="33"/>
    </row>
    <row r="65" spans="1:35" ht="14.4">
      <c r="A65" s="21" t="s">
        <v>362</v>
      </c>
      <c r="B65" s="22" t="s">
        <v>363</v>
      </c>
      <c r="C65" s="22" t="s">
        <v>732</v>
      </c>
      <c r="D65" s="28" t="s">
        <v>729</v>
      </c>
      <c r="E65" s="17" t="s">
        <v>364</v>
      </c>
      <c r="F65" s="17"/>
      <c r="G65" s="18">
        <v>37257</v>
      </c>
      <c r="H65" s="42">
        <v>98519.07</v>
      </c>
      <c r="I65" s="19">
        <v>90519.07</v>
      </c>
      <c r="J65" s="19">
        <v>8000</v>
      </c>
      <c r="K65" s="19">
        <v>8000</v>
      </c>
      <c r="L65" s="20">
        <f t="shared" si="6"/>
        <v>8.1202552967664016E-2</v>
      </c>
      <c r="M65" s="17" t="s">
        <v>121</v>
      </c>
      <c r="N65" s="16" t="s">
        <v>12</v>
      </c>
      <c r="O65" s="33" t="s">
        <v>909</v>
      </c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3"/>
    </row>
    <row r="66" spans="1:35" ht="14.4">
      <c r="A66" s="21" t="s">
        <v>365</v>
      </c>
      <c r="B66" s="22" t="s">
        <v>366</v>
      </c>
      <c r="C66" s="22" t="s">
        <v>731</v>
      </c>
      <c r="D66" s="28" t="s">
        <v>733</v>
      </c>
      <c r="E66" s="17" t="s">
        <v>367</v>
      </c>
      <c r="F66" s="26" t="s">
        <v>967</v>
      </c>
      <c r="G66" s="18">
        <v>42223</v>
      </c>
      <c r="H66" s="42">
        <v>100116.3</v>
      </c>
      <c r="I66" s="19">
        <v>30415.54</v>
      </c>
      <c r="J66" s="19">
        <v>69700.759999999995</v>
      </c>
      <c r="K66" s="19">
        <v>30034.89</v>
      </c>
      <c r="L66" s="20">
        <f t="shared" si="6"/>
        <v>0.3</v>
      </c>
      <c r="M66" s="17" t="s">
        <v>121</v>
      </c>
      <c r="N66" s="16" t="s">
        <v>12</v>
      </c>
      <c r="O66" s="33" t="s">
        <v>909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3"/>
    </row>
    <row r="67" spans="1:35" ht="14.4">
      <c r="A67" s="21" t="s">
        <v>368</v>
      </c>
      <c r="B67" s="22" t="s">
        <v>369</v>
      </c>
      <c r="C67" s="22" t="s">
        <v>731</v>
      </c>
      <c r="D67" s="28" t="s">
        <v>733</v>
      </c>
      <c r="E67" s="17" t="s">
        <v>367</v>
      </c>
      <c r="F67" s="17"/>
      <c r="G67" s="18">
        <v>42223</v>
      </c>
      <c r="H67" s="42">
        <v>76367.27</v>
      </c>
      <c r="I67" s="19">
        <v>22132.45</v>
      </c>
      <c r="J67" s="19">
        <v>54234.82</v>
      </c>
      <c r="K67" s="19">
        <v>22910.18</v>
      </c>
      <c r="L67" s="20">
        <f t="shared" si="6"/>
        <v>0.29999998690538499</v>
      </c>
      <c r="M67" s="17" t="s">
        <v>121</v>
      </c>
      <c r="N67" s="16" t="s">
        <v>12</v>
      </c>
      <c r="O67" s="33" t="s">
        <v>909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3"/>
    </row>
    <row r="68" spans="1:35" ht="14.4">
      <c r="A68" s="21" t="s">
        <v>370</v>
      </c>
      <c r="B68" s="22" t="s">
        <v>371</v>
      </c>
      <c r="C68" s="22" t="s">
        <v>732</v>
      </c>
      <c r="D68" s="28" t="s">
        <v>723</v>
      </c>
      <c r="E68" s="17" t="s">
        <v>372</v>
      </c>
      <c r="F68" s="26" t="s">
        <v>912</v>
      </c>
      <c r="G68" s="18">
        <v>42864</v>
      </c>
      <c r="H68" s="42">
        <v>94119.27</v>
      </c>
      <c r="I68" s="19">
        <v>21067.77</v>
      </c>
      <c r="J68" s="19">
        <v>73051.5</v>
      </c>
      <c r="K68" s="19">
        <v>28235.78</v>
      </c>
      <c r="L68" s="20">
        <f t="shared" si="6"/>
        <v>0.29999998937518318</v>
      </c>
      <c r="M68" s="17" t="s">
        <v>121</v>
      </c>
      <c r="N68" s="16" t="s">
        <v>12</v>
      </c>
      <c r="O68" s="34"/>
      <c r="Q68" s="34"/>
      <c r="R68" s="34"/>
      <c r="S68" s="34"/>
      <c r="T68" s="61">
        <v>110000</v>
      </c>
      <c r="U68" s="34"/>
      <c r="V68" s="34"/>
      <c r="W68" s="34"/>
      <c r="X68" s="34"/>
      <c r="Y68" s="34"/>
      <c r="Z68" s="34"/>
      <c r="AA68" s="34"/>
      <c r="AB68" s="34"/>
      <c r="AC68" s="34"/>
      <c r="AD68" s="61">
        <v>110000</v>
      </c>
      <c r="AE68" s="34"/>
      <c r="AF68" s="34"/>
      <c r="AG68" s="34"/>
      <c r="AH68" s="34"/>
      <c r="AI68" s="33"/>
    </row>
    <row r="69" spans="1:35" ht="14.4">
      <c r="A69" s="21" t="s">
        <v>373</v>
      </c>
      <c r="B69" s="22" t="s">
        <v>374</v>
      </c>
      <c r="C69" s="22"/>
      <c r="D69" s="28"/>
      <c r="E69" s="26" t="s">
        <v>865</v>
      </c>
      <c r="F69" s="26" t="s">
        <v>966</v>
      </c>
      <c r="G69" s="18">
        <v>42864</v>
      </c>
      <c r="H69" s="42">
        <v>94119.26</v>
      </c>
      <c r="I69" s="19">
        <v>14295.49</v>
      </c>
      <c r="J69" s="19">
        <v>79823.77</v>
      </c>
      <c r="K69" s="19">
        <v>30000</v>
      </c>
      <c r="L69" s="20">
        <f t="shared" si="6"/>
        <v>0.31874453751548837</v>
      </c>
      <c r="M69" s="17" t="s">
        <v>121</v>
      </c>
      <c r="N69" s="16" t="s">
        <v>12</v>
      </c>
      <c r="O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3"/>
    </row>
    <row r="70" spans="1:35" ht="14.4">
      <c r="A70" s="21" t="s">
        <v>572</v>
      </c>
      <c r="B70" s="22" t="s">
        <v>573</v>
      </c>
      <c r="C70" s="22" t="s">
        <v>734</v>
      </c>
      <c r="D70" s="28" t="s">
        <v>735</v>
      </c>
      <c r="E70" s="26" t="s">
        <v>870</v>
      </c>
      <c r="F70" s="26" t="s">
        <v>913</v>
      </c>
      <c r="G70" s="18">
        <v>44614</v>
      </c>
      <c r="H70" s="42">
        <v>83215.42</v>
      </c>
      <c r="I70" s="19">
        <v>688.99</v>
      </c>
      <c r="J70" s="19">
        <v>82526.429999999993</v>
      </c>
      <c r="K70" s="19">
        <v>40858.83</v>
      </c>
      <c r="L70" s="20">
        <f t="shared" si="6"/>
        <v>0.49100070635947041</v>
      </c>
      <c r="M70" s="17" t="s">
        <v>574</v>
      </c>
      <c r="N70" s="16" t="s">
        <v>593</v>
      </c>
      <c r="O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61">
        <v>85000</v>
      </c>
      <c r="AD70" s="34"/>
      <c r="AE70" s="34"/>
      <c r="AF70" s="34"/>
      <c r="AG70" s="34"/>
      <c r="AH70" s="34"/>
      <c r="AI70" s="33"/>
    </row>
    <row r="71" spans="1:35" ht="14.4">
      <c r="A71" s="21" t="s">
        <v>105</v>
      </c>
      <c r="B71" s="22" t="s">
        <v>106</v>
      </c>
      <c r="C71" s="38" t="s">
        <v>736</v>
      </c>
      <c r="D71" s="28" t="s">
        <v>737</v>
      </c>
      <c r="E71" s="26" t="s">
        <v>867</v>
      </c>
      <c r="F71" s="26" t="s">
        <v>917</v>
      </c>
      <c r="G71" s="18">
        <v>43445</v>
      </c>
      <c r="H71" s="42">
        <v>39861.82</v>
      </c>
      <c r="I71" s="19">
        <v>10148.76</v>
      </c>
      <c r="J71" s="19">
        <v>29713.06</v>
      </c>
      <c r="K71" s="19">
        <v>7972.36</v>
      </c>
      <c r="L71" s="20">
        <f t="shared" si="6"/>
        <v>0.19999989965335249</v>
      </c>
      <c r="M71" s="17" t="s">
        <v>107</v>
      </c>
      <c r="N71" s="16" t="s">
        <v>593</v>
      </c>
      <c r="O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61">
        <v>30000</v>
      </c>
      <c r="AB71" s="34"/>
      <c r="AC71" s="34"/>
      <c r="AD71" s="34"/>
      <c r="AE71" s="34"/>
      <c r="AF71" s="34"/>
      <c r="AG71" s="34"/>
      <c r="AH71" s="34"/>
      <c r="AI71" s="33"/>
    </row>
    <row r="72" spans="1:35" ht="14.4">
      <c r="A72" s="21" t="s">
        <v>293</v>
      </c>
      <c r="B72" s="22" t="s">
        <v>294</v>
      </c>
      <c r="C72" s="22" t="s">
        <v>738</v>
      </c>
      <c r="D72" s="28">
        <v>0</v>
      </c>
      <c r="E72" s="26" t="s">
        <v>866</v>
      </c>
      <c r="F72" s="17"/>
      <c r="G72" s="18">
        <v>42414</v>
      </c>
      <c r="H72" s="42">
        <v>31870</v>
      </c>
      <c r="I72" s="19">
        <v>8593.61</v>
      </c>
      <c r="J72" s="19">
        <v>23276.39</v>
      </c>
      <c r="K72" s="19">
        <v>9561</v>
      </c>
      <c r="L72" s="20">
        <f t="shared" si="6"/>
        <v>0.3</v>
      </c>
      <c r="M72" s="17" t="s">
        <v>107</v>
      </c>
      <c r="N72" s="16" t="s">
        <v>593</v>
      </c>
      <c r="O72" s="33" t="s">
        <v>909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3"/>
    </row>
    <row r="73" spans="1:35" ht="14.4">
      <c r="A73" s="21" t="s">
        <v>295</v>
      </c>
      <c r="B73" s="22" t="s">
        <v>296</v>
      </c>
      <c r="C73" s="22" t="s">
        <v>738</v>
      </c>
      <c r="D73" s="28">
        <v>0</v>
      </c>
      <c r="E73" s="26" t="s">
        <v>866</v>
      </c>
      <c r="F73" s="17"/>
      <c r="G73" s="18">
        <v>42724</v>
      </c>
      <c r="H73" s="42">
        <v>42195</v>
      </c>
      <c r="I73" s="19">
        <v>11570.77</v>
      </c>
      <c r="J73" s="19">
        <v>30624.23</v>
      </c>
      <c r="K73" s="19">
        <v>12658.5</v>
      </c>
      <c r="L73" s="20">
        <f t="shared" si="6"/>
        <v>0.3</v>
      </c>
      <c r="M73" s="17" t="s">
        <v>107</v>
      </c>
      <c r="N73" s="16" t="s">
        <v>593</v>
      </c>
      <c r="O73" s="33" t="s">
        <v>909</v>
      </c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3"/>
    </row>
    <row r="74" spans="1:35" ht="14.4">
      <c r="A74" s="21" t="s">
        <v>314</v>
      </c>
      <c r="B74" s="22" t="s">
        <v>315</v>
      </c>
      <c r="C74" s="38" t="s">
        <v>736</v>
      </c>
      <c r="D74" s="28" t="s">
        <v>739</v>
      </c>
      <c r="E74" s="26" t="s">
        <v>868</v>
      </c>
      <c r="F74" s="17"/>
      <c r="G74" s="18">
        <v>42598</v>
      </c>
      <c r="H74" s="42">
        <v>22682.5</v>
      </c>
      <c r="I74" s="19">
        <v>6065.21</v>
      </c>
      <c r="J74" s="19">
        <v>16617.29</v>
      </c>
      <c r="K74" s="19">
        <v>2000</v>
      </c>
      <c r="L74" s="20">
        <f t="shared" si="6"/>
        <v>8.8173702193320838E-2</v>
      </c>
      <c r="M74" s="17" t="s">
        <v>107</v>
      </c>
      <c r="N74" s="16" t="s">
        <v>593</v>
      </c>
      <c r="O74" s="34"/>
      <c r="Q74" s="34"/>
      <c r="R74" s="34"/>
      <c r="S74" s="34"/>
      <c r="T74" s="34"/>
      <c r="U74" s="34"/>
      <c r="V74" s="34"/>
      <c r="W74" s="34"/>
      <c r="X74" s="34"/>
      <c r="Y74" s="61">
        <v>30000</v>
      </c>
      <c r="Z74" s="34"/>
      <c r="AA74" s="34"/>
      <c r="AB74" s="34"/>
      <c r="AC74" s="34"/>
      <c r="AD74" s="34"/>
      <c r="AE74" s="34"/>
      <c r="AF74" s="34"/>
      <c r="AG74" s="34"/>
      <c r="AH74" s="34"/>
      <c r="AI74" s="33"/>
    </row>
    <row r="75" spans="1:35" ht="14.4">
      <c r="A75" s="21" t="s">
        <v>316</v>
      </c>
      <c r="B75" s="22" t="s">
        <v>317</v>
      </c>
      <c r="C75" s="22" t="s">
        <v>736</v>
      </c>
      <c r="D75" s="28" t="s">
        <v>739</v>
      </c>
      <c r="E75" s="26" t="s">
        <v>869</v>
      </c>
      <c r="F75" s="17"/>
      <c r="G75" s="18">
        <v>42598</v>
      </c>
      <c r="H75" s="42">
        <v>24265</v>
      </c>
      <c r="I75" s="19">
        <v>6535.89</v>
      </c>
      <c r="J75" s="19">
        <v>17729.11</v>
      </c>
      <c r="K75" s="19">
        <v>2000</v>
      </c>
      <c r="L75" s="20">
        <f t="shared" si="6"/>
        <v>8.2423243354626002E-2</v>
      </c>
      <c r="M75" s="17" t="s">
        <v>107</v>
      </c>
      <c r="N75" s="16" t="s">
        <v>593</v>
      </c>
      <c r="O75" s="34"/>
      <c r="Q75" s="34"/>
      <c r="R75" s="34"/>
      <c r="S75" s="34"/>
      <c r="T75" s="34"/>
      <c r="U75" s="34"/>
      <c r="V75" s="34"/>
      <c r="W75" s="34"/>
      <c r="X75" s="34"/>
      <c r="Y75" s="61">
        <v>30000</v>
      </c>
      <c r="Z75" s="34"/>
      <c r="AA75" s="34"/>
      <c r="AB75" s="34"/>
      <c r="AC75" s="34"/>
      <c r="AD75" s="34"/>
      <c r="AE75" s="34"/>
      <c r="AF75" s="34"/>
      <c r="AG75" s="34"/>
      <c r="AH75" s="34"/>
      <c r="AI75" s="33"/>
    </row>
    <row r="76" spans="1:35" ht="17.399999999999999">
      <c r="A76" s="30" t="s">
        <v>668</v>
      </c>
      <c r="B76" s="22"/>
      <c r="C76" s="22"/>
      <c r="D76" s="28"/>
      <c r="E76" s="17"/>
      <c r="F76" s="17"/>
      <c r="G76" s="18"/>
      <c r="H76" s="42"/>
      <c r="I76" s="19"/>
      <c r="J76" s="19"/>
      <c r="K76" s="19"/>
      <c r="L76" s="20"/>
      <c r="M76" s="17"/>
      <c r="O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3"/>
    </row>
    <row r="77" spans="1:35" ht="14.4">
      <c r="A77" s="21" t="s">
        <v>101</v>
      </c>
      <c r="B77" s="22" t="s">
        <v>102</v>
      </c>
      <c r="C77" s="22" t="s">
        <v>740</v>
      </c>
      <c r="D77" s="28" t="s">
        <v>741</v>
      </c>
      <c r="E77" s="17" t="s">
        <v>103</v>
      </c>
      <c r="F77" s="26" t="s">
        <v>917</v>
      </c>
      <c r="G77" s="18">
        <v>43445</v>
      </c>
      <c r="H77" s="42">
        <v>39861.82</v>
      </c>
      <c r="I77" s="19">
        <v>10148.76</v>
      </c>
      <c r="J77" s="19">
        <v>29713.06</v>
      </c>
      <c r="K77" s="19">
        <v>7972.36</v>
      </c>
      <c r="L77" s="20">
        <f t="shared" ref="L77:L93" si="7">K77/H77</f>
        <v>0.19999989965335249</v>
      </c>
      <c r="M77" s="17" t="s">
        <v>104</v>
      </c>
      <c r="N77" s="16" t="s">
        <v>12</v>
      </c>
      <c r="O77" s="34"/>
      <c r="Q77" s="34"/>
      <c r="R77" s="34"/>
      <c r="S77" s="34"/>
      <c r="T77" s="34"/>
      <c r="U77" s="34"/>
      <c r="V77" s="61">
        <v>50000</v>
      </c>
      <c r="W77" s="34"/>
      <c r="X77" s="34"/>
      <c r="Y77" s="34"/>
      <c r="Z77" s="34"/>
      <c r="AA77" s="34"/>
      <c r="AB77" s="34"/>
      <c r="AC77" s="34"/>
      <c r="AD77" s="34"/>
      <c r="AE77" s="34"/>
      <c r="AF77" s="61">
        <v>50000</v>
      </c>
      <c r="AG77" s="34"/>
      <c r="AH77" s="34"/>
      <c r="AI77" s="33"/>
    </row>
    <row r="78" spans="1:35" ht="14.4">
      <c r="A78" s="21" t="s">
        <v>290</v>
      </c>
      <c r="B78" s="22" t="s">
        <v>291</v>
      </c>
      <c r="C78" s="22" t="s">
        <v>742</v>
      </c>
      <c r="D78" s="28">
        <v>0</v>
      </c>
      <c r="E78" s="17" t="s">
        <v>292</v>
      </c>
      <c r="F78" s="17"/>
      <c r="G78" s="18">
        <v>33604</v>
      </c>
      <c r="H78" s="42">
        <v>50000</v>
      </c>
      <c r="I78" s="19">
        <v>41923.53</v>
      </c>
      <c r="J78" s="19">
        <v>8076.47</v>
      </c>
      <c r="K78" s="19">
        <v>10000</v>
      </c>
      <c r="L78" s="20">
        <f t="shared" si="7"/>
        <v>0.2</v>
      </c>
      <c r="M78" s="17" t="s">
        <v>104</v>
      </c>
      <c r="N78" s="16" t="s">
        <v>12</v>
      </c>
      <c r="O78" s="33" t="s">
        <v>909</v>
      </c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3"/>
    </row>
    <row r="79" spans="1:35" ht="14.4">
      <c r="A79" s="21" t="s">
        <v>108</v>
      </c>
      <c r="B79" s="22" t="s">
        <v>109</v>
      </c>
      <c r="C79" s="47" t="s">
        <v>743</v>
      </c>
      <c r="D79" s="28" t="s">
        <v>741</v>
      </c>
      <c r="E79" s="26" t="s">
        <v>882</v>
      </c>
      <c r="F79" s="26" t="s">
        <v>917</v>
      </c>
      <c r="G79" s="18">
        <v>43445</v>
      </c>
      <c r="H79" s="42">
        <v>39861.82</v>
      </c>
      <c r="I79" s="19">
        <v>10148.76</v>
      </c>
      <c r="J79" s="19">
        <v>29713.06</v>
      </c>
      <c r="K79" s="19">
        <v>7972.36</v>
      </c>
      <c r="L79" s="20">
        <f t="shared" si="7"/>
        <v>0.19999989965335249</v>
      </c>
      <c r="M79" s="17" t="s">
        <v>104</v>
      </c>
      <c r="N79" s="16" t="s">
        <v>12</v>
      </c>
      <c r="O79" s="34"/>
      <c r="Q79" s="34"/>
      <c r="R79" s="34"/>
      <c r="S79" s="34"/>
      <c r="T79" s="34"/>
      <c r="U79" s="34"/>
      <c r="V79" s="61">
        <v>50000</v>
      </c>
      <c r="W79" s="34"/>
      <c r="X79" s="34"/>
      <c r="Y79" s="34"/>
      <c r="Z79" s="34"/>
      <c r="AA79" s="34"/>
      <c r="AB79" s="34"/>
      <c r="AC79" s="34"/>
      <c r="AD79" s="34"/>
      <c r="AE79" s="34"/>
      <c r="AF79" s="61">
        <v>50000</v>
      </c>
      <c r="AG79" s="34"/>
      <c r="AH79" s="34"/>
      <c r="AI79" s="34"/>
    </row>
    <row r="80" spans="1:35" ht="14.4">
      <c r="A80" s="21" t="s">
        <v>300</v>
      </c>
      <c r="B80" s="22" t="s">
        <v>301</v>
      </c>
      <c r="C80" s="22" t="s">
        <v>744</v>
      </c>
      <c r="D80" s="28">
        <v>0</v>
      </c>
      <c r="E80" s="17" t="s">
        <v>302</v>
      </c>
      <c r="F80" s="26" t="s">
        <v>962</v>
      </c>
      <c r="G80" s="18">
        <v>31048</v>
      </c>
      <c r="H80" s="42">
        <v>70000</v>
      </c>
      <c r="I80" s="19">
        <v>63000</v>
      </c>
      <c r="J80" s="19">
        <v>7000</v>
      </c>
      <c r="K80" s="19">
        <v>7000</v>
      </c>
      <c r="L80" s="20">
        <f t="shared" si="7"/>
        <v>0.1</v>
      </c>
      <c r="M80" s="17" t="s">
        <v>104</v>
      </c>
      <c r="N80" s="16" t="s">
        <v>12</v>
      </c>
      <c r="O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3"/>
    </row>
    <row r="81" spans="1:35" ht="14.4">
      <c r="A81" s="21" t="s">
        <v>303</v>
      </c>
      <c r="B81" s="22" t="s">
        <v>304</v>
      </c>
      <c r="C81" s="22" t="s">
        <v>745</v>
      </c>
      <c r="D81" s="28" t="s">
        <v>746</v>
      </c>
      <c r="E81" s="26" t="s">
        <v>871</v>
      </c>
      <c r="F81" s="17"/>
      <c r="G81" s="18">
        <v>41426</v>
      </c>
      <c r="H81" s="42">
        <v>25124.62</v>
      </c>
      <c r="I81" s="19">
        <v>9252.75</v>
      </c>
      <c r="J81" s="19">
        <v>15871.87</v>
      </c>
      <c r="K81" s="19">
        <v>2000</v>
      </c>
      <c r="L81" s="20">
        <f t="shared" si="7"/>
        <v>7.9603193998556004E-2</v>
      </c>
      <c r="M81" s="17" t="s">
        <v>104</v>
      </c>
      <c r="N81" s="16" t="s">
        <v>12</v>
      </c>
      <c r="O81" s="33" t="s">
        <v>909</v>
      </c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3"/>
    </row>
    <row r="82" spans="1:35" ht="14.4">
      <c r="A82" s="48"/>
      <c r="B82" s="22" t="s">
        <v>669</v>
      </c>
      <c r="C82" s="22"/>
      <c r="D82" s="28"/>
      <c r="E82" s="26" t="s">
        <v>670</v>
      </c>
      <c r="F82" s="26" t="s">
        <v>913</v>
      </c>
      <c r="G82" s="62">
        <v>43788</v>
      </c>
      <c r="H82" s="42"/>
      <c r="I82" s="19"/>
      <c r="J82" s="19"/>
      <c r="K82" s="19"/>
      <c r="L82" s="20"/>
      <c r="M82" s="26" t="s">
        <v>104</v>
      </c>
      <c r="N82" s="16" t="s">
        <v>12</v>
      </c>
      <c r="O82" s="34"/>
      <c r="Q82" s="34"/>
      <c r="R82" s="34"/>
      <c r="S82" s="34"/>
      <c r="T82" s="34"/>
      <c r="U82" s="34"/>
      <c r="V82" s="34"/>
      <c r="W82" s="61">
        <v>50000</v>
      </c>
      <c r="X82" s="34"/>
      <c r="Y82" s="34"/>
      <c r="Z82" s="34"/>
      <c r="AA82" s="34"/>
      <c r="AB82" s="34"/>
      <c r="AC82" s="34"/>
      <c r="AD82" s="34"/>
      <c r="AE82" s="34"/>
      <c r="AF82" s="34"/>
      <c r="AG82" s="61">
        <v>50000</v>
      </c>
      <c r="AH82" s="34"/>
      <c r="AI82" s="33"/>
    </row>
    <row r="83" spans="1:35" ht="14.4">
      <c r="A83" s="50" t="s">
        <v>140</v>
      </c>
      <c r="B83" s="38" t="s">
        <v>671</v>
      </c>
      <c r="C83" s="22" t="s">
        <v>747</v>
      </c>
      <c r="D83" s="28" t="s">
        <v>748</v>
      </c>
      <c r="E83" s="17" t="s">
        <v>141</v>
      </c>
      <c r="F83" s="26" t="s">
        <v>913</v>
      </c>
      <c r="G83" s="18">
        <v>43788</v>
      </c>
      <c r="H83" s="42">
        <v>64848</v>
      </c>
      <c r="I83" s="19">
        <v>11305.9</v>
      </c>
      <c r="J83" s="19">
        <v>53542.1</v>
      </c>
      <c r="K83" s="19">
        <v>6484.8</v>
      </c>
      <c r="L83" s="20">
        <f>K83/H83</f>
        <v>0.1</v>
      </c>
      <c r="M83" s="17" t="s">
        <v>104</v>
      </c>
      <c r="N83" s="16" t="s">
        <v>12</v>
      </c>
      <c r="O83" s="34"/>
      <c r="Q83" s="34"/>
      <c r="R83" s="34"/>
      <c r="S83" s="34"/>
      <c r="T83" s="34"/>
      <c r="U83" s="34"/>
      <c r="V83" s="34"/>
      <c r="W83" s="61">
        <v>50000</v>
      </c>
      <c r="X83" s="34"/>
      <c r="Y83" s="34"/>
      <c r="Z83" s="34"/>
      <c r="AA83" s="34"/>
      <c r="AB83" s="34"/>
      <c r="AC83" s="34"/>
      <c r="AD83" s="34"/>
      <c r="AE83" s="34"/>
      <c r="AF83" s="34"/>
      <c r="AG83" s="61">
        <v>50000</v>
      </c>
      <c r="AH83" s="34"/>
      <c r="AI83" s="34"/>
    </row>
    <row r="84" spans="1:35" ht="14.4">
      <c r="A84" s="48"/>
      <c r="B84" s="38" t="s">
        <v>614</v>
      </c>
      <c r="C84" s="22"/>
      <c r="D84" s="28"/>
      <c r="E84" s="26" t="s">
        <v>672</v>
      </c>
      <c r="F84" s="26" t="s">
        <v>913</v>
      </c>
      <c r="G84" s="62">
        <v>43788</v>
      </c>
      <c r="H84" s="42"/>
      <c r="I84" s="19"/>
      <c r="J84" s="19"/>
      <c r="K84" s="19"/>
      <c r="L84" s="20"/>
      <c r="M84" s="17" t="s">
        <v>104</v>
      </c>
      <c r="N84" s="16" t="s">
        <v>12</v>
      </c>
      <c r="O84" s="34"/>
      <c r="Q84" s="34"/>
      <c r="R84" s="34"/>
      <c r="S84" s="34"/>
      <c r="T84" s="34"/>
      <c r="U84" s="34"/>
      <c r="V84" s="34"/>
      <c r="W84" s="61">
        <v>50000</v>
      </c>
      <c r="X84" s="34"/>
      <c r="Y84" s="34"/>
      <c r="Z84" s="34"/>
      <c r="AA84" s="34"/>
      <c r="AB84" s="34"/>
      <c r="AC84" s="34"/>
      <c r="AD84" s="34"/>
      <c r="AE84" s="34"/>
      <c r="AF84" s="34"/>
      <c r="AG84" s="61">
        <v>50000</v>
      </c>
      <c r="AH84" s="34"/>
      <c r="AI84" s="34"/>
    </row>
    <row r="85" spans="1:35" ht="14.4">
      <c r="A85" s="21" t="s">
        <v>117</v>
      </c>
      <c r="B85" s="38" t="s">
        <v>299</v>
      </c>
      <c r="C85" s="22" t="s">
        <v>749</v>
      </c>
      <c r="D85" s="28">
        <v>0</v>
      </c>
      <c r="E85" s="26" t="s">
        <v>872</v>
      </c>
      <c r="F85" s="26" t="s">
        <v>918</v>
      </c>
      <c r="G85" s="18">
        <v>43495</v>
      </c>
      <c r="H85" s="42">
        <v>48253.64</v>
      </c>
      <c r="I85" s="19">
        <v>11624.89</v>
      </c>
      <c r="J85" s="19">
        <v>36628.75</v>
      </c>
      <c r="K85" s="19">
        <v>15000</v>
      </c>
      <c r="L85" s="20">
        <f>K85/H85</f>
        <v>0.31085737780610956</v>
      </c>
      <c r="M85" s="17" t="s">
        <v>104</v>
      </c>
      <c r="N85" s="16" t="s">
        <v>12</v>
      </c>
      <c r="O85" s="34"/>
      <c r="Q85" s="34"/>
      <c r="R85" s="34"/>
      <c r="S85" s="34"/>
      <c r="T85" s="34"/>
      <c r="U85" s="34"/>
      <c r="V85" s="61">
        <v>50000</v>
      </c>
      <c r="W85" s="34"/>
      <c r="X85" s="34"/>
      <c r="Y85" s="34"/>
      <c r="Z85" s="34"/>
      <c r="AA85" s="34"/>
      <c r="AB85" s="34"/>
      <c r="AC85" s="34"/>
      <c r="AD85" s="34"/>
      <c r="AE85" s="34"/>
      <c r="AF85" s="61">
        <v>50000</v>
      </c>
      <c r="AG85" s="34"/>
      <c r="AH85" s="34"/>
      <c r="AI85" s="34"/>
    </row>
    <row r="86" spans="1:35" ht="14.4">
      <c r="A86" s="21" t="s">
        <v>309</v>
      </c>
      <c r="B86" s="38" t="s">
        <v>310</v>
      </c>
      <c r="C86" s="22" t="s">
        <v>750</v>
      </c>
      <c r="D86" s="28">
        <v>0</v>
      </c>
      <c r="E86" s="26" t="s">
        <v>873</v>
      </c>
      <c r="F86" s="17"/>
      <c r="G86" s="18">
        <v>30682</v>
      </c>
      <c r="H86" s="42">
        <v>35206</v>
      </c>
      <c r="I86" s="19">
        <v>33140</v>
      </c>
      <c r="J86" s="19">
        <v>2066</v>
      </c>
      <c r="K86" s="19">
        <v>2066</v>
      </c>
      <c r="L86" s="20">
        <f t="shared" si="7"/>
        <v>5.8683179003578938E-2</v>
      </c>
      <c r="M86" s="17" t="s">
        <v>104</v>
      </c>
      <c r="N86" s="16" t="s">
        <v>12</v>
      </c>
      <c r="O86" s="33" t="s">
        <v>909</v>
      </c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3"/>
    </row>
    <row r="87" spans="1:35" ht="14.4">
      <c r="A87" s="21" t="s">
        <v>128</v>
      </c>
      <c r="B87" s="22" t="s">
        <v>129</v>
      </c>
      <c r="C87" s="22" t="s">
        <v>751</v>
      </c>
      <c r="D87" s="28" t="s">
        <v>748</v>
      </c>
      <c r="E87" s="26" t="s">
        <v>880</v>
      </c>
      <c r="F87" s="26" t="s">
        <v>919</v>
      </c>
      <c r="G87" s="18">
        <v>43544</v>
      </c>
      <c r="H87" s="42">
        <v>171625</v>
      </c>
      <c r="I87" s="19">
        <v>27081.33</v>
      </c>
      <c r="J87" s="19">
        <v>144543.67000000001</v>
      </c>
      <c r="K87" s="19">
        <v>34325</v>
      </c>
      <c r="L87" s="20">
        <f t="shared" si="7"/>
        <v>0.2</v>
      </c>
      <c r="M87" s="17" t="s">
        <v>130</v>
      </c>
      <c r="N87" s="16" t="s">
        <v>12</v>
      </c>
      <c r="P87" s="34"/>
      <c r="Q87" s="34"/>
      <c r="R87" s="34"/>
      <c r="S87" s="34"/>
      <c r="T87" s="34"/>
      <c r="U87" s="34"/>
      <c r="V87" s="61">
        <v>175000</v>
      </c>
      <c r="W87" s="34"/>
      <c r="X87" s="34"/>
      <c r="Y87" s="34"/>
      <c r="Z87" s="34"/>
      <c r="AA87" s="34"/>
      <c r="AB87" s="34"/>
      <c r="AC87" s="34"/>
      <c r="AD87" s="34"/>
      <c r="AE87" s="34"/>
      <c r="AF87" s="61">
        <v>175000</v>
      </c>
      <c r="AG87" s="34"/>
      <c r="AH87" s="34"/>
      <c r="AI87" s="33"/>
    </row>
    <row r="88" spans="1:35" ht="14.4">
      <c r="A88" s="21" t="s">
        <v>131</v>
      </c>
      <c r="B88" s="22" t="s">
        <v>132</v>
      </c>
      <c r="C88" s="22" t="s">
        <v>751</v>
      </c>
      <c r="D88" s="28" t="s">
        <v>748</v>
      </c>
      <c r="E88" s="26" t="s">
        <v>881</v>
      </c>
      <c r="F88" s="26" t="s">
        <v>919</v>
      </c>
      <c r="G88" s="18">
        <v>43544</v>
      </c>
      <c r="H88" s="42">
        <v>171625</v>
      </c>
      <c r="I88" s="19">
        <v>27081.33</v>
      </c>
      <c r="J88" s="19">
        <v>144543.67000000001</v>
      </c>
      <c r="K88" s="19">
        <v>34325</v>
      </c>
      <c r="L88" s="20">
        <f t="shared" si="7"/>
        <v>0.2</v>
      </c>
      <c r="M88" s="17" t="s">
        <v>130</v>
      </c>
      <c r="N88" s="16" t="s">
        <v>12</v>
      </c>
      <c r="P88" s="34"/>
      <c r="Q88" s="34"/>
      <c r="R88" s="34"/>
      <c r="S88" s="34"/>
      <c r="T88" s="34"/>
      <c r="U88" s="34"/>
      <c r="V88" s="61">
        <v>175000</v>
      </c>
      <c r="W88" s="34"/>
      <c r="X88" s="34"/>
      <c r="Y88" s="34"/>
      <c r="Z88" s="34"/>
      <c r="AA88" s="34"/>
      <c r="AB88" s="34"/>
      <c r="AC88" s="34"/>
      <c r="AD88" s="34"/>
      <c r="AE88" s="34"/>
      <c r="AF88" s="61">
        <v>175000</v>
      </c>
      <c r="AG88" s="34"/>
      <c r="AH88" s="34"/>
      <c r="AI88" s="33"/>
    </row>
    <row r="89" spans="1:35" ht="14.4">
      <c r="A89" s="21" t="s">
        <v>133</v>
      </c>
      <c r="B89" s="22" t="s">
        <v>134</v>
      </c>
      <c r="C89" s="22" t="s">
        <v>751</v>
      </c>
      <c r="D89" s="28" t="s">
        <v>748</v>
      </c>
      <c r="E89" s="26" t="s">
        <v>881</v>
      </c>
      <c r="F89" s="26" t="s">
        <v>919</v>
      </c>
      <c r="G89" s="18">
        <v>43544</v>
      </c>
      <c r="H89" s="42">
        <v>171625</v>
      </c>
      <c r="I89" s="19">
        <v>27081.33</v>
      </c>
      <c r="J89" s="19">
        <v>144543.67000000001</v>
      </c>
      <c r="K89" s="19">
        <v>34325</v>
      </c>
      <c r="L89" s="20">
        <f t="shared" si="7"/>
        <v>0.2</v>
      </c>
      <c r="M89" s="17" t="s">
        <v>130</v>
      </c>
      <c r="N89" s="16" t="s">
        <v>12</v>
      </c>
      <c r="P89" s="34"/>
      <c r="Q89" s="34"/>
      <c r="R89" s="34"/>
      <c r="S89" s="34"/>
      <c r="T89" s="34"/>
      <c r="U89" s="34"/>
      <c r="V89" s="61">
        <v>175000</v>
      </c>
      <c r="W89" s="34"/>
      <c r="X89" s="34"/>
      <c r="Y89" s="34"/>
      <c r="Z89" s="34"/>
      <c r="AA89" s="34"/>
      <c r="AB89" s="34"/>
      <c r="AC89" s="34"/>
      <c r="AD89" s="34"/>
      <c r="AE89" s="34"/>
      <c r="AF89" s="61">
        <v>175000</v>
      </c>
      <c r="AG89" s="34"/>
      <c r="AH89" s="34"/>
      <c r="AI89" s="33"/>
    </row>
    <row r="90" spans="1:35" ht="14.4">
      <c r="A90" s="21" t="s">
        <v>135</v>
      </c>
      <c r="B90" s="22" t="s">
        <v>136</v>
      </c>
      <c r="C90" s="22" t="s">
        <v>751</v>
      </c>
      <c r="D90" s="28" t="s">
        <v>748</v>
      </c>
      <c r="E90" s="26" t="s">
        <v>881</v>
      </c>
      <c r="F90" s="26" t="s">
        <v>919</v>
      </c>
      <c r="G90" s="18">
        <v>43544</v>
      </c>
      <c r="H90" s="42">
        <v>171625</v>
      </c>
      <c r="I90" s="19">
        <v>27081.33</v>
      </c>
      <c r="J90" s="19">
        <v>144543.67000000001</v>
      </c>
      <c r="K90" s="19">
        <v>34325</v>
      </c>
      <c r="L90" s="20">
        <f t="shared" si="7"/>
        <v>0.2</v>
      </c>
      <c r="M90" s="17" t="s">
        <v>130</v>
      </c>
      <c r="N90" s="16" t="s">
        <v>12</v>
      </c>
      <c r="P90" s="34"/>
      <c r="Q90" s="34"/>
      <c r="R90" s="34"/>
      <c r="S90" s="34"/>
      <c r="T90" s="34"/>
      <c r="U90" s="34"/>
      <c r="V90" s="61">
        <v>175000</v>
      </c>
      <c r="W90" s="34"/>
      <c r="X90" s="34"/>
      <c r="Y90" s="34"/>
      <c r="Z90" s="34"/>
      <c r="AA90" s="34"/>
      <c r="AB90" s="34"/>
      <c r="AC90" s="34"/>
      <c r="AD90" s="34"/>
      <c r="AE90" s="34"/>
      <c r="AF90" s="61">
        <v>175000</v>
      </c>
      <c r="AG90" s="34"/>
      <c r="AH90" s="34"/>
      <c r="AI90" s="33"/>
    </row>
    <row r="91" spans="1:35">
      <c r="A91" s="21" t="s">
        <v>286</v>
      </c>
      <c r="B91" s="22" t="s">
        <v>287</v>
      </c>
      <c r="C91" s="47" t="s">
        <v>752</v>
      </c>
      <c r="D91" s="28">
        <v>0</v>
      </c>
      <c r="E91" s="26" t="s">
        <v>874</v>
      </c>
      <c r="F91" s="17"/>
      <c r="G91" s="18">
        <v>30682</v>
      </c>
      <c r="H91" s="42">
        <v>60000</v>
      </c>
      <c r="I91" s="19">
        <v>57000</v>
      </c>
      <c r="J91" s="19">
        <v>3000</v>
      </c>
      <c r="K91" s="19">
        <v>3000</v>
      </c>
      <c r="L91" s="20">
        <f t="shared" si="7"/>
        <v>0.05</v>
      </c>
      <c r="M91" s="17" t="s">
        <v>130</v>
      </c>
      <c r="N91" s="16" t="s">
        <v>12</v>
      </c>
      <c r="Q91" s="34"/>
      <c r="R91" s="34"/>
      <c r="S91" s="68">
        <v>700000</v>
      </c>
      <c r="T91" s="34"/>
      <c r="U91" s="34"/>
      <c r="V91" s="34"/>
      <c r="W91" s="34"/>
      <c r="X91" s="34"/>
      <c r="Y91" s="34"/>
      <c r="Z91" s="34"/>
      <c r="AA91" s="34"/>
      <c r="AB91" s="34"/>
      <c r="AC91" s="68">
        <v>700000</v>
      </c>
      <c r="AD91" s="34"/>
      <c r="AE91" s="34"/>
      <c r="AF91" s="34"/>
      <c r="AG91" s="34"/>
      <c r="AH91" s="34"/>
      <c r="AI91" s="33"/>
    </row>
    <row r="92" spans="1:35">
      <c r="A92" s="21"/>
      <c r="B92" s="22"/>
      <c r="C92" s="47"/>
      <c r="D92" s="28"/>
      <c r="E92" s="26" t="s">
        <v>874</v>
      </c>
      <c r="F92" s="17"/>
      <c r="G92" s="18"/>
      <c r="H92" s="42"/>
      <c r="I92" s="19"/>
      <c r="J92" s="19"/>
      <c r="K92" s="19"/>
      <c r="L92" s="20"/>
      <c r="M92" s="17"/>
      <c r="Q92" s="34"/>
      <c r="R92" s="34"/>
      <c r="S92" s="69"/>
      <c r="T92" s="34"/>
      <c r="U92" s="34"/>
      <c r="V92" s="34"/>
      <c r="W92" s="34"/>
      <c r="X92" s="34"/>
      <c r="Y92" s="34"/>
      <c r="Z92" s="34"/>
      <c r="AA92" s="34"/>
      <c r="AB92" s="34"/>
      <c r="AC92" s="69"/>
      <c r="AD92" s="34"/>
      <c r="AE92" s="34"/>
      <c r="AF92" s="34"/>
      <c r="AG92" s="34"/>
      <c r="AH92" s="34"/>
      <c r="AI92" s="33"/>
    </row>
    <row r="93" spans="1:35">
      <c r="A93" s="21" t="s">
        <v>288</v>
      </c>
      <c r="B93" s="22" t="s">
        <v>289</v>
      </c>
      <c r="C93" s="28" t="s">
        <v>752</v>
      </c>
      <c r="D93" s="28">
        <v>0</v>
      </c>
      <c r="E93" s="26" t="s">
        <v>874</v>
      </c>
      <c r="F93" s="17"/>
      <c r="G93" s="18">
        <v>30682</v>
      </c>
      <c r="H93" s="42">
        <v>60000</v>
      </c>
      <c r="I93" s="19">
        <v>53973.38</v>
      </c>
      <c r="J93" s="19">
        <v>6026.62</v>
      </c>
      <c r="K93" s="19">
        <v>12000</v>
      </c>
      <c r="L93" s="20">
        <f t="shared" si="7"/>
        <v>0.2</v>
      </c>
      <c r="M93" s="17" t="s">
        <v>130</v>
      </c>
      <c r="N93" s="16" t="s">
        <v>12</v>
      </c>
      <c r="Q93" s="34"/>
      <c r="R93" s="34"/>
      <c r="S93" s="70"/>
      <c r="T93" s="34"/>
      <c r="U93" s="34"/>
      <c r="V93" s="34"/>
      <c r="W93" s="34"/>
      <c r="X93" s="34"/>
      <c r="Y93" s="34"/>
      <c r="Z93" s="34"/>
      <c r="AA93" s="34"/>
      <c r="AB93" s="34"/>
      <c r="AC93" s="70"/>
      <c r="AD93" s="34"/>
      <c r="AE93" s="34"/>
      <c r="AF93" s="34"/>
      <c r="AG93" s="34"/>
      <c r="AH93" s="34"/>
      <c r="AI93" s="33"/>
    </row>
    <row r="94" spans="1:35" ht="14.4">
      <c r="A94" s="21"/>
      <c r="B94" s="22"/>
      <c r="C94" s="28"/>
      <c r="D94" s="28"/>
      <c r="E94" s="26" t="s">
        <v>916</v>
      </c>
      <c r="F94" s="17"/>
      <c r="G94" s="18"/>
      <c r="H94" s="42"/>
      <c r="I94" s="19"/>
      <c r="J94" s="19"/>
      <c r="K94" s="19"/>
      <c r="L94" s="20"/>
      <c r="M94" s="17"/>
      <c r="P94" s="34"/>
      <c r="R94" s="61">
        <v>700000</v>
      </c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3"/>
    </row>
    <row r="95" spans="1:35" ht="17.399999999999999">
      <c r="A95" s="30" t="s">
        <v>29</v>
      </c>
      <c r="B95" s="22"/>
      <c r="C95" s="22"/>
      <c r="D95" s="28"/>
      <c r="E95" s="17"/>
      <c r="F95" s="17"/>
      <c r="G95" s="18"/>
      <c r="H95" s="42"/>
      <c r="I95" s="19"/>
      <c r="J95" s="19"/>
      <c r="K95" s="19"/>
      <c r="L95" s="20"/>
      <c r="M95" s="17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</row>
    <row r="96" spans="1:35" ht="14.4">
      <c r="A96" s="21" t="s">
        <v>111</v>
      </c>
      <c r="B96" s="22" t="s">
        <v>112</v>
      </c>
      <c r="C96" s="22" t="s">
        <v>753</v>
      </c>
      <c r="D96" s="28" t="s">
        <v>754</v>
      </c>
      <c r="E96" s="17" t="s">
        <v>113</v>
      </c>
      <c r="F96" s="17"/>
      <c r="G96" s="18">
        <v>43445</v>
      </c>
      <c r="H96" s="42">
        <v>16680</v>
      </c>
      <c r="I96" s="19">
        <v>2867.17</v>
      </c>
      <c r="J96" s="19">
        <v>13812.83</v>
      </c>
      <c r="K96" s="19">
        <v>6672</v>
      </c>
      <c r="L96" s="20">
        <f t="shared" ref="L96:L116" si="8">K96/H96</f>
        <v>0.4</v>
      </c>
      <c r="M96" s="17" t="s">
        <v>114</v>
      </c>
      <c r="N96" s="16" t="s">
        <v>593</v>
      </c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61">
        <v>20000</v>
      </c>
      <c r="AC96" s="34"/>
      <c r="AD96" s="34"/>
      <c r="AE96" s="34"/>
      <c r="AF96" s="34"/>
      <c r="AG96" s="34"/>
      <c r="AH96" s="34"/>
      <c r="AI96" s="34"/>
    </row>
    <row r="97" spans="1:35" ht="14.4">
      <c r="A97" s="21" t="s">
        <v>115</v>
      </c>
      <c r="B97" s="22" t="s">
        <v>116</v>
      </c>
      <c r="C97" s="22" t="s">
        <v>753</v>
      </c>
      <c r="D97" s="28" t="s">
        <v>754</v>
      </c>
      <c r="E97" s="17" t="s">
        <v>113</v>
      </c>
      <c r="F97" s="17"/>
      <c r="G97" s="18">
        <v>43445</v>
      </c>
      <c r="H97" s="42">
        <v>16680</v>
      </c>
      <c r="I97" s="19">
        <v>2867.17</v>
      </c>
      <c r="J97" s="19">
        <v>13812.83</v>
      </c>
      <c r="K97" s="19">
        <v>6672</v>
      </c>
      <c r="L97" s="20">
        <f t="shared" si="8"/>
        <v>0.4</v>
      </c>
      <c r="M97" s="17" t="s">
        <v>114</v>
      </c>
      <c r="N97" s="16" t="s">
        <v>593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61">
        <v>20000</v>
      </c>
      <c r="AC97" s="34"/>
      <c r="AD97" s="34"/>
      <c r="AE97" s="34"/>
      <c r="AF97" s="34"/>
      <c r="AG97" s="34"/>
      <c r="AH97" s="34"/>
      <c r="AI97" s="34"/>
    </row>
    <row r="98" spans="1:35" ht="14.4">
      <c r="A98" s="21" t="s">
        <v>152</v>
      </c>
      <c r="B98" s="22" t="s">
        <v>153</v>
      </c>
      <c r="C98" s="22" t="s">
        <v>755</v>
      </c>
      <c r="D98" s="28" t="s">
        <v>723</v>
      </c>
      <c r="E98" s="17" t="s">
        <v>151</v>
      </c>
      <c r="F98" s="17"/>
      <c r="G98" s="18">
        <v>37622</v>
      </c>
      <c r="H98" s="42">
        <v>21818.18</v>
      </c>
      <c r="I98" s="19">
        <v>14044.14</v>
      </c>
      <c r="J98" s="19">
        <v>7774.04</v>
      </c>
      <c r="K98" s="19">
        <v>8727.27</v>
      </c>
      <c r="L98" s="20">
        <f t="shared" si="8"/>
        <v>0.39999990833332572</v>
      </c>
      <c r="M98" s="17" t="s">
        <v>114</v>
      </c>
      <c r="N98" s="16" t="s">
        <v>593</v>
      </c>
      <c r="P98" s="34"/>
      <c r="R98" s="61">
        <v>20000</v>
      </c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61">
        <v>20000</v>
      </c>
      <c r="AF98" s="34"/>
      <c r="AG98" s="34"/>
      <c r="AH98" s="34"/>
      <c r="AI98" s="34"/>
    </row>
    <row r="99" spans="1:35" ht="14.4">
      <c r="A99" s="21" t="s">
        <v>154</v>
      </c>
      <c r="B99" s="22" t="s">
        <v>155</v>
      </c>
      <c r="C99" s="22" t="s">
        <v>755</v>
      </c>
      <c r="D99" s="28" t="s">
        <v>756</v>
      </c>
      <c r="E99" s="17" t="s">
        <v>156</v>
      </c>
      <c r="F99" s="17"/>
      <c r="G99" s="18">
        <v>42186</v>
      </c>
      <c r="H99" s="42">
        <v>16125</v>
      </c>
      <c r="I99" s="19">
        <v>5321.05</v>
      </c>
      <c r="J99" s="19">
        <v>10803.95</v>
      </c>
      <c r="K99" s="19">
        <v>806.25</v>
      </c>
      <c r="L99" s="20">
        <f t="shared" si="8"/>
        <v>0.05</v>
      </c>
      <c r="M99" s="17" t="s">
        <v>114</v>
      </c>
      <c r="N99" s="16" t="s">
        <v>593</v>
      </c>
      <c r="P99" s="34"/>
      <c r="Q99" s="34"/>
      <c r="R99" s="34"/>
      <c r="S99" s="34"/>
      <c r="T99" s="34"/>
      <c r="U99" s="34"/>
      <c r="V99" s="34"/>
      <c r="W99" s="34"/>
      <c r="X99" s="34"/>
      <c r="Y99" s="61">
        <v>20000</v>
      </c>
      <c r="Z99" s="34"/>
      <c r="AA99" s="34"/>
      <c r="AB99" s="34"/>
      <c r="AC99" s="34"/>
      <c r="AD99" s="34"/>
      <c r="AE99" s="34"/>
      <c r="AF99" s="34"/>
      <c r="AG99" s="34"/>
      <c r="AH99" s="34"/>
      <c r="AI99" s="34"/>
    </row>
    <row r="100" spans="1:35" ht="14.4">
      <c r="A100" s="21" t="s">
        <v>157</v>
      </c>
      <c r="B100" s="22" t="s">
        <v>158</v>
      </c>
      <c r="C100" s="22" t="s">
        <v>755</v>
      </c>
      <c r="D100" s="28" t="s">
        <v>756</v>
      </c>
      <c r="E100" s="17" t="s">
        <v>156</v>
      </c>
      <c r="F100" s="26"/>
      <c r="G100" s="18">
        <v>42186</v>
      </c>
      <c r="H100" s="42">
        <v>16125</v>
      </c>
      <c r="I100" s="19">
        <v>5321.05</v>
      </c>
      <c r="J100" s="19">
        <v>10803.95</v>
      </c>
      <c r="K100" s="19">
        <v>806.25</v>
      </c>
      <c r="L100" s="20">
        <f t="shared" si="8"/>
        <v>0.05</v>
      </c>
      <c r="M100" s="17" t="s">
        <v>114</v>
      </c>
      <c r="N100" s="16" t="s">
        <v>593</v>
      </c>
      <c r="P100" s="34"/>
      <c r="Q100" s="34"/>
      <c r="R100" s="34"/>
      <c r="S100" s="34"/>
      <c r="T100" s="34"/>
      <c r="U100" s="34"/>
      <c r="V100" s="34"/>
      <c r="W100" s="34"/>
      <c r="X100" s="34"/>
      <c r="Y100" s="61">
        <v>20000</v>
      </c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</row>
    <row r="101" spans="1:35" ht="14.4">
      <c r="A101" s="21" t="s">
        <v>159</v>
      </c>
      <c r="B101" s="22" t="s">
        <v>160</v>
      </c>
      <c r="C101" s="22" t="s">
        <v>757</v>
      </c>
      <c r="D101" s="28" t="s">
        <v>758</v>
      </c>
      <c r="E101" s="17" t="s">
        <v>161</v>
      </c>
      <c r="F101" s="26" t="s">
        <v>922</v>
      </c>
      <c r="G101" s="18">
        <v>42414</v>
      </c>
      <c r="H101" s="42">
        <v>22727.27</v>
      </c>
      <c r="I101" s="19">
        <v>6500.8</v>
      </c>
      <c r="J101" s="19">
        <v>16226.47</v>
      </c>
      <c r="K101" s="19">
        <v>2272.73</v>
      </c>
      <c r="L101" s="20">
        <f t="shared" si="8"/>
        <v>0.10000013200001584</v>
      </c>
      <c r="M101" s="17" t="s">
        <v>114</v>
      </c>
      <c r="N101" s="16" t="s">
        <v>593</v>
      </c>
      <c r="P101" s="34"/>
      <c r="Q101" s="34"/>
      <c r="R101" s="34"/>
      <c r="S101" s="34"/>
      <c r="T101" s="34"/>
      <c r="U101" s="34"/>
      <c r="V101" s="34"/>
      <c r="W101" s="34"/>
      <c r="X101" s="34"/>
      <c r="Y101" s="61">
        <v>20000</v>
      </c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</row>
    <row r="102" spans="1:35" ht="14.4">
      <c r="A102" s="21" t="s">
        <v>427</v>
      </c>
      <c r="B102" s="22" t="s">
        <v>428</v>
      </c>
      <c r="C102" s="22" t="s">
        <v>757</v>
      </c>
      <c r="D102" s="28" t="s">
        <v>759</v>
      </c>
      <c r="E102" s="17" t="s">
        <v>429</v>
      </c>
      <c r="F102" s="26" t="s">
        <v>920</v>
      </c>
      <c r="G102" s="18">
        <v>43649</v>
      </c>
      <c r="H102" s="42">
        <v>16000</v>
      </c>
      <c r="I102" s="19">
        <v>4799.92</v>
      </c>
      <c r="J102" s="19">
        <v>11200.08</v>
      </c>
      <c r="K102" s="19">
        <v>0</v>
      </c>
      <c r="L102" s="20">
        <f t="shared" si="8"/>
        <v>0</v>
      </c>
      <c r="M102" s="17" t="s">
        <v>114</v>
      </c>
      <c r="N102" s="16" t="s">
        <v>593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61">
        <v>20000</v>
      </c>
      <c r="AC102" s="34"/>
      <c r="AD102" s="34"/>
      <c r="AE102" s="34"/>
      <c r="AF102" s="34"/>
      <c r="AG102" s="34"/>
      <c r="AH102" s="34"/>
      <c r="AI102" s="34"/>
    </row>
    <row r="103" spans="1:35" ht="14.4">
      <c r="A103" s="21" t="s">
        <v>430</v>
      </c>
      <c r="B103" s="22" t="s">
        <v>431</v>
      </c>
      <c r="C103" s="22" t="s">
        <v>757</v>
      </c>
      <c r="D103" s="28" t="s">
        <v>759</v>
      </c>
      <c r="E103" s="17" t="s">
        <v>432</v>
      </c>
      <c r="F103" s="26" t="s">
        <v>920</v>
      </c>
      <c r="G103" s="18">
        <v>43649</v>
      </c>
      <c r="H103" s="42">
        <v>16000</v>
      </c>
      <c r="I103" s="19">
        <v>4799.92</v>
      </c>
      <c r="J103" s="19">
        <v>11200.08</v>
      </c>
      <c r="K103" s="19">
        <v>0</v>
      </c>
      <c r="L103" s="20">
        <f t="shared" si="8"/>
        <v>0</v>
      </c>
      <c r="M103" s="17" t="s">
        <v>114</v>
      </c>
      <c r="N103" s="16" t="s">
        <v>593</v>
      </c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61">
        <v>20000</v>
      </c>
      <c r="AC103" s="34"/>
      <c r="AD103" s="34"/>
      <c r="AE103" s="34"/>
      <c r="AF103" s="34"/>
      <c r="AG103" s="34"/>
      <c r="AH103" s="34"/>
      <c r="AI103" s="34"/>
    </row>
    <row r="104" spans="1:35" ht="14.4">
      <c r="A104" s="21" t="s">
        <v>433</v>
      </c>
      <c r="B104" s="22" t="s">
        <v>434</v>
      </c>
      <c r="C104" s="22" t="s">
        <v>757</v>
      </c>
      <c r="D104" s="28" t="s">
        <v>759</v>
      </c>
      <c r="E104" s="17" t="s">
        <v>432</v>
      </c>
      <c r="F104" s="26" t="s">
        <v>920</v>
      </c>
      <c r="G104" s="18">
        <v>43649</v>
      </c>
      <c r="H104" s="42">
        <v>16000</v>
      </c>
      <c r="I104" s="19">
        <v>4799.92</v>
      </c>
      <c r="J104" s="19">
        <v>11200.08</v>
      </c>
      <c r="K104" s="19">
        <v>0</v>
      </c>
      <c r="L104" s="20">
        <f t="shared" si="8"/>
        <v>0</v>
      </c>
      <c r="M104" s="17" t="s">
        <v>114</v>
      </c>
      <c r="N104" s="16" t="s">
        <v>593</v>
      </c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61">
        <v>20000</v>
      </c>
      <c r="AC104" s="34"/>
      <c r="AD104" s="34"/>
      <c r="AE104" s="34"/>
      <c r="AF104" s="34"/>
      <c r="AG104" s="34"/>
      <c r="AH104" s="34"/>
      <c r="AI104" s="34"/>
    </row>
    <row r="105" spans="1:35" ht="14.4">
      <c r="A105" s="21" t="s">
        <v>435</v>
      </c>
      <c r="B105" s="22" t="s">
        <v>436</v>
      </c>
      <c r="C105" s="22" t="s">
        <v>757</v>
      </c>
      <c r="D105" s="28" t="s">
        <v>759</v>
      </c>
      <c r="E105" s="17" t="s">
        <v>432</v>
      </c>
      <c r="F105" s="26" t="s">
        <v>920</v>
      </c>
      <c r="G105" s="18">
        <v>43649</v>
      </c>
      <c r="H105" s="42">
        <v>16000</v>
      </c>
      <c r="I105" s="19">
        <v>3679.9</v>
      </c>
      <c r="J105" s="19">
        <v>12320.1</v>
      </c>
      <c r="K105" s="19">
        <v>6400</v>
      </c>
      <c r="L105" s="20">
        <f t="shared" si="8"/>
        <v>0.4</v>
      </c>
      <c r="M105" s="17" t="s">
        <v>114</v>
      </c>
      <c r="N105" s="16" t="s">
        <v>593</v>
      </c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61">
        <v>20000</v>
      </c>
      <c r="AC105" s="34"/>
      <c r="AD105" s="34"/>
      <c r="AE105" s="34"/>
      <c r="AF105" s="34"/>
      <c r="AG105" s="34"/>
      <c r="AH105" s="34"/>
      <c r="AI105" s="34"/>
    </row>
    <row r="106" spans="1:35" ht="14.4">
      <c r="A106" s="21" t="s">
        <v>437</v>
      </c>
      <c r="B106" s="22" t="s">
        <v>438</v>
      </c>
      <c r="C106" s="22" t="s">
        <v>757</v>
      </c>
      <c r="D106" s="28" t="s">
        <v>759</v>
      </c>
      <c r="E106" s="17" t="s">
        <v>432</v>
      </c>
      <c r="F106" s="26" t="s">
        <v>920</v>
      </c>
      <c r="G106" s="18">
        <v>43649</v>
      </c>
      <c r="H106" s="42">
        <v>16000</v>
      </c>
      <c r="I106" s="19">
        <v>4799.92</v>
      </c>
      <c r="J106" s="19">
        <v>11200.08</v>
      </c>
      <c r="K106" s="19">
        <v>0</v>
      </c>
      <c r="L106" s="20">
        <f t="shared" si="8"/>
        <v>0</v>
      </c>
      <c r="M106" s="17" t="s">
        <v>114</v>
      </c>
      <c r="N106" s="16" t="s">
        <v>593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61">
        <v>20000</v>
      </c>
      <c r="AC106" s="34"/>
      <c r="AD106" s="34"/>
      <c r="AE106" s="34"/>
      <c r="AF106" s="34"/>
      <c r="AG106" s="34"/>
      <c r="AH106" s="34"/>
      <c r="AI106" s="34"/>
    </row>
    <row r="107" spans="1:35" ht="14.4">
      <c r="A107" s="21" t="s">
        <v>124</v>
      </c>
      <c r="B107" s="22" t="s">
        <v>125</v>
      </c>
      <c r="C107" s="22" t="s">
        <v>753</v>
      </c>
      <c r="D107" s="28" t="s">
        <v>723</v>
      </c>
      <c r="E107" s="17" t="s">
        <v>126</v>
      </c>
      <c r="F107" s="26" t="s">
        <v>921</v>
      </c>
      <c r="G107" s="18">
        <v>43650</v>
      </c>
      <c r="H107" s="42">
        <v>27727.27</v>
      </c>
      <c r="I107" s="19">
        <v>4877.1400000000003</v>
      </c>
      <c r="J107" s="19">
        <v>22850.13</v>
      </c>
      <c r="K107" s="19">
        <v>11090.91</v>
      </c>
      <c r="L107" s="20">
        <f t="shared" si="8"/>
        <v>0.40000007213115463</v>
      </c>
      <c r="M107" s="17" t="s">
        <v>127</v>
      </c>
      <c r="N107" s="16" t="s">
        <v>593</v>
      </c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61">
        <v>30000</v>
      </c>
      <c r="AC107" s="34"/>
      <c r="AD107" s="34"/>
      <c r="AE107" s="34"/>
      <c r="AF107" s="34"/>
      <c r="AG107" s="34"/>
      <c r="AH107" s="34"/>
      <c r="AI107" s="34"/>
    </row>
    <row r="108" spans="1:35" ht="14.4">
      <c r="A108" s="21" t="s">
        <v>148</v>
      </c>
      <c r="B108" s="22" t="s">
        <v>149</v>
      </c>
      <c r="C108" s="22" t="s">
        <v>757</v>
      </c>
      <c r="D108" s="28" t="s">
        <v>723</v>
      </c>
      <c r="E108" s="17" t="s">
        <v>150</v>
      </c>
      <c r="F108" s="17"/>
      <c r="G108" s="18">
        <v>41057</v>
      </c>
      <c r="H108" s="42">
        <v>33622.54</v>
      </c>
      <c r="I108" s="19">
        <v>28622.54</v>
      </c>
      <c r="J108" s="19">
        <v>5000</v>
      </c>
      <c r="K108" s="19">
        <v>5000</v>
      </c>
      <c r="L108" s="20">
        <f t="shared" si="8"/>
        <v>0.14870976434261063</v>
      </c>
      <c r="M108" s="17" t="s">
        <v>127</v>
      </c>
      <c r="N108" s="16" t="s">
        <v>593</v>
      </c>
      <c r="P108" s="34"/>
      <c r="Q108" s="34"/>
      <c r="R108" s="34"/>
      <c r="S108" s="34"/>
      <c r="T108" s="61">
        <v>30000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</row>
    <row r="109" spans="1:35" ht="14.4">
      <c r="A109" s="21" t="s">
        <v>511</v>
      </c>
      <c r="B109" s="22" t="s">
        <v>512</v>
      </c>
      <c r="C109" s="22" t="s">
        <v>760</v>
      </c>
      <c r="D109" s="28">
        <v>0</v>
      </c>
      <c r="E109" s="17" t="s">
        <v>513</v>
      </c>
      <c r="F109" s="17"/>
      <c r="G109" s="18">
        <v>44033</v>
      </c>
      <c r="H109" s="42">
        <v>31466.3</v>
      </c>
      <c r="I109" s="19">
        <v>1685.32</v>
      </c>
      <c r="J109" s="19">
        <v>29780.98</v>
      </c>
      <c r="K109" s="19">
        <v>12586.52</v>
      </c>
      <c r="L109" s="20">
        <f t="shared" si="8"/>
        <v>0.4</v>
      </c>
      <c r="M109" s="17" t="s">
        <v>127</v>
      </c>
      <c r="N109" s="16" t="s">
        <v>593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61">
        <v>30000</v>
      </c>
      <c r="AD109" s="34"/>
      <c r="AE109" s="34"/>
      <c r="AF109" s="34"/>
      <c r="AG109" s="34"/>
      <c r="AH109" s="34"/>
      <c r="AI109" s="34"/>
    </row>
    <row r="110" spans="1:35" ht="14.4">
      <c r="A110" s="21" t="s">
        <v>537</v>
      </c>
      <c r="B110" s="22" t="s">
        <v>538</v>
      </c>
      <c r="C110" s="22" t="s">
        <v>761</v>
      </c>
      <c r="D110" s="28" t="s">
        <v>762</v>
      </c>
      <c r="E110" s="17" t="s">
        <v>539</v>
      </c>
      <c r="F110" s="17"/>
      <c r="G110" s="18">
        <v>44714</v>
      </c>
      <c r="H110" s="42">
        <v>57119.55</v>
      </c>
      <c r="I110" s="19">
        <v>140.84</v>
      </c>
      <c r="J110" s="19">
        <v>56978.71</v>
      </c>
      <c r="K110" s="19">
        <v>22847.82</v>
      </c>
      <c r="L110" s="20">
        <f t="shared" si="8"/>
        <v>0.39999999999999997</v>
      </c>
      <c r="M110" s="17" t="s">
        <v>540</v>
      </c>
      <c r="N110" s="16" t="s">
        <v>593</v>
      </c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61">
        <v>60000</v>
      </c>
      <c r="AE110" s="34"/>
      <c r="AF110" s="34"/>
      <c r="AG110" s="34"/>
      <c r="AH110" s="34"/>
      <c r="AI110" s="34"/>
    </row>
    <row r="111" spans="1:35" ht="14.4">
      <c r="A111" s="21" t="s">
        <v>541</v>
      </c>
      <c r="B111" s="22" t="s">
        <v>542</v>
      </c>
      <c r="C111" s="22" t="s">
        <v>761</v>
      </c>
      <c r="D111" s="28" t="s">
        <v>762</v>
      </c>
      <c r="E111" s="17" t="s">
        <v>539</v>
      </c>
      <c r="F111" s="17"/>
      <c r="G111" s="18">
        <v>44714</v>
      </c>
      <c r="H111" s="42">
        <v>57119.55</v>
      </c>
      <c r="I111" s="19">
        <v>140.84</v>
      </c>
      <c r="J111" s="19">
        <v>56978.71</v>
      </c>
      <c r="K111" s="19">
        <v>22847.82</v>
      </c>
      <c r="L111" s="20">
        <f t="shared" si="8"/>
        <v>0.39999999999999997</v>
      </c>
      <c r="M111" s="17" t="s">
        <v>540</v>
      </c>
      <c r="N111" s="16" t="s">
        <v>593</v>
      </c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61">
        <v>60000</v>
      </c>
      <c r="AE111" s="34"/>
      <c r="AF111" s="34"/>
      <c r="AG111" s="34"/>
      <c r="AH111" s="34"/>
      <c r="AI111" s="34"/>
    </row>
    <row r="112" spans="1:35" ht="14.4">
      <c r="A112" s="21" t="s">
        <v>543</v>
      </c>
      <c r="B112" s="22" t="s">
        <v>544</v>
      </c>
      <c r="C112" s="22" t="s">
        <v>761</v>
      </c>
      <c r="D112" s="28" t="s">
        <v>762</v>
      </c>
      <c r="E112" s="17" t="s">
        <v>539</v>
      </c>
      <c r="F112" s="17"/>
      <c r="G112" s="18">
        <v>44714</v>
      </c>
      <c r="H112" s="42">
        <v>57119.55</v>
      </c>
      <c r="I112" s="19">
        <v>140.84</v>
      </c>
      <c r="J112" s="19">
        <v>56978.71</v>
      </c>
      <c r="K112" s="19">
        <v>22847.82</v>
      </c>
      <c r="L112" s="20">
        <f t="shared" si="8"/>
        <v>0.39999999999999997</v>
      </c>
      <c r="M112" s="17" t="s">
        <v>540</v>
      </c>
      <c r="N112" s="16" t="s">
        <v>593</v>
      </c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61">
        <v>60000</v>
      </c>
      <c r="AE112" s="34"/>
      <c r="AF112" s="34"/>
      <c r="AG112" s="34"/>
      <c r="AH112" s="34"/>
      <c r="AI112" s="34"/>
    </row>
    <row r="113" spans="1:35" ht="14.4">
      <c r="A113" s="21" t="s">
        <v>545</v>
      </c>
      <c r="B113" s="22" t="s">
        <v>546</v>
      </c>
      <c r="C113" s="22" t="s">
        <v>761</v>
      </c>
      <c r="D113" s="28" t="s">
        <v>762</v>
      </c>
      <c r="E113" s="17" t="s">
        <v>539</v>
      </c>
      <c r="F113" s="17"/>
      <c r="G113" s="18">
        <v>44714</v>
      </c>
      <c r="H113" s="42">
        <v>57119.55</v>
      </c>
      <c r="I113" s="19">
        <v>140.84</v>
      </c>
      <c r="J113" s="19">
        <v>56978.71</v>
      </c>
      <c r="K113" s="19">
        <v>22847.82</v>
      </c>
      <c r="L113" s="20">
        <f t="shared" si="8"/>
        <v>0.39999999999999997</v>
      </c>
      <c r="M113" s="17" t="s">
        <v>540</v>
      </c>
      <c r="N113" s="16" t="s">
        <v>593</v>
      </c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61">
        <v>60000</v>
      </c>
      <c r="AE113" s="34"/>
      <c r="AF113" s="34"/>
      <c r="AG113" s="34"/>
      <c r="AH113" s="34"/>
      <c r="AI113" s="34"/>
    </row>
    <row r="114" spans="1:35" ht="14.4">
      <c r="A114" s="21" t="s">
        <v>547</v>
      </c>
      <c r="B114" s="22" t="s">
        <v>548</v>
      </c>
      <c r="C114" s="22" t="s">
        <v>761</v>
      </c>
      <c r="D114" s="28" t="s">
        <v>762</v>
      </c>
      <c r="E114" s="17" t="s">
        <v>539</v>
      </c>
      <c r="F114" s="17"/>
      <c r="G114" s="18">
        <v>44714</v>
      </c>
      <c r="H114" s="42">
        <v>57119.55</v>
      </c>
      <c r="I114" s="19">
        <v>140.84</v>
      </c>
      <c r="J114" s="19">
        <v>56978.71</v>
      </c>
      <c r="K114" s="19">
        <v>22847.82</v>
      </c>
      <c r="L114" s="20">
        <f t="shared" si="8"/>
        <v>0.39999999999999997</v>
      </c>
      <c r="M114" s="17" t="s">
        <v>540</v>
      </c>
      <c r="N114" s="16" t="s">
        <v>593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61">
        <v>60000</v>
      </c>
      <c r="AE114" s="34"/>
      <c r="AF114" s="34"/>
      <c r="AG114" s="34"/>
      <c r="AH114" s="34"/>
      <c r="AI114" s="34"/>
    </row>
    <row r="115" spans="1:35" ht="14.4">
      <c r="A115" s="21" t="s">
        <v>549</v>
      </c>
      <c r="B115" s="22" t="s">
        <v>550</v>
      </c>
      <c r="C115" s="22" t="s">
        <v>761</v>
      </c>
      <c r="D115" s="28" t="s">
        <v>762</v>
      </c>
      <c r="E115" s="17" t="s">
        <v>539</v>
      </c>
      <c r="F115" s="17"/>
      <c r="G115" s="18">
        <v>44714</v>
      </c>
      <c r="H115" s="42">
        <v>57119.55</v>
      </c>
      <c r="I115" s="19">
        <v>140.84</v>
      </c>
      <c r="J115" s="19">
        <v>56978.71</v>
      </c>
      <c r="K115" s="19">
        <v>22847.82</v>
      </c>
      <c r="L115" s="20">
        <f t="shared" si="8"/>
        <v>0.39999999999999997</v>
      </c>
      <c r="M115" s="17" t="s">
        <v>540</v>
      </c>
      <c r="N115" s="16" t="s">
        <v>593</v>
      </c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61">
        <v>60000</v>
      </c>
      <c r="AE115" s="34"/>
      <c r="AF115" s="34"/>
      <c r="AG115" s="34"/>
      <c r="AH115" s="34"/>
      <c r="AI115" s="34"/>
    </row>
    <row r="116" spans="1:35" ht="14.4">
      <c r="A116" s="21" t="s">
        <v>551</v>
      </c>
      <c r="B116" s="22" t="s">
        <v>552</v>
      </c>
      <c r="C116" s="22" t="s">
        <v>761</v>
      </c>
      <c r="D116" s="28" t="s">
        <v>762</v>
      </c>
      <c r="E116" s="17" t="s">
        <v>539</v>
      </c>
      <c r="F116" s="17"/>
      <c r="G116" s="18">
        <v>44714</v>
      </c>
      <c r="H116" s="42">
        <v>57119.55</v>
      </c>
      <c r="I116" s="19">
        <v>140.84</v>
      </c>
      <c r="J116" s="19">
        <v>56978.71</v>
      </c>
      <c r="K116" s="19">
        <v>22847.82</v>
      </c>
      <c r="L116" s="20">
        <f t="shared" si="8"/>
        <v>0.39999999999999997</v>
      </c>
      <c r="M116" s="17" t="s">
        <v>540</v>
      </c>
      <c r="N116" s="16" t="s">
        <v>593</v>
      </c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61">
        <v>60000</v>
      </c>
      <c r="AE116" s="34"/>
      <c r="AF116" s="34"/>
      <c r="AG116" s="34"/>
      <c r="AH116" s="34"/>
      <c r="AI116" s="34"/>
    </row>
    <row r="117" spans="1:35" ht="17.399999999999999">
      <c r="A117" s="30" t="s">
        <v>27</v>
      </c>
      <c r="B117" s="22"/>
      <c r="C117" s="22"/>
      <c r="D117" s="28"/>
      <c r="E117" s="17"/>
      <c r="F117" s="17"/>
      <c r="G117" s="18"/>
      <c r="H117" s="42"/>
      <c r="I117" s="19"/>
      <c r="J117" s="19"/>
      <c r="K117" s="19"/>
      <c r="L117" s="20"/>
      <c r="M117" s="17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</row>
    <row r="118" spans="1:35" ht="14.4">
      <c r="A118" s="21" t="s">
        <v>70</v>
      </c>
      <c r="B118" s="22" t="s">
        <v>71</v>
      </c>
      <c r="C118" s="22" t="s">
        <v>763</v>
      </c>
      <c r="D118" s="28" t="s">
        <v>764</v>
      </c>
      <c r="E118" s="17" t="s">
        <v>72</v>
      </c>
      <c r="F118" s="17"/>
      <c r="G118" s="18">
        <v>43427</v>
      </c>
      <c r="H118" s="42">
        <v>39500.33</v>
      </c>
      <c r="I118" s="19">
        <v>13265.02</v>
      </c>
      <c r="J118" s="19">
        <v>26235.31</v>
      </c>
      <c r="K118" s="19">
        <v>11850.1</v>
      </c>
      <c r="L118" s="20">
        <f>K118/H118</f>
        <v>0.3000000253162442</v>
      </c>
      <c r="M118" s="17" t="s">
        <v>73</v>
      </c>
      <c r="N118" s="16" t="s">
        <v>593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61">
        <v>45000</v>
      </c>
      <c r="AB118" s="34"/>
      <c r="AC118" s="34"/>
      <c r="AD118" s="34"/>
      <c r="AE118" s="34"/>
      <c r="AF118" s="34"/>
      <c r="AG118" s="34"/>
      <c r="AH118" s="34"/>
      <c r="AI118" s="34"/>
    </row>
    <row r="119" spans="1:35" ht="14.4">
      <c r="A119" s="21" t="s">
        <v>232</v>
      </c>
      <c r="B119" s="22" t="s">
        <v>233</v>
      </c>
      <c r="C119" s="22" t="s">
        <v>763</v>
      </c>
      <c r="D119" s="28" t="s">
        <v>765</v>
      </c>
      <c r="E119" s="17" t="s">
        <v>234</v>
      </c>
      <c r="F119" s="17"/>
      <c r="G119" s="18">
        <v>41312</v>
      </c>
      <c r="H119" s="42">
        <v>59500</v>
      </c>
      <c r="I119" s="19">
        <v>27961.35</v>
      </c>
      <c r="J119" s="19">
        <v>31538.65</v>
      </c>
      <c r="K119" s="19">
        <v>17850</v>
      </c>
      <c r="L119" s="20">
        <f>K119/H119</f>
        <v>0.3</v>
      </c>
      <c r="M119" s="17" t="s">
        <v>235</v>
      </c>
      <c r="N119" s="16" t="s">
        <v>593</v>
      </c>
      <c r="P119" s="34"/>
      <c r="Q119" s="34"/>
      <c r="R119" s="34"/>
      <c r="S119" s="34"/>
      <c r="T119" s="34"/>
      <c r="U119" s="61">
        <v>65000</v>
      </c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</row>
    <row r="120" spans="1:35" ht="14.4">
      <c r="A120" s="21" t="s">
        <v>236</v>
      </c>
      <c r="B120" s="22" t="s">
        <v>237</v>
      </c>
      <c r="C120" s="22" t="s">
        <v>763</v>
      </c>
      <c r="D120" s="28" t="s">
        <v>765</v>
      </c>
      <c r="E120" s="17" t="s">
        <v>238</v>
      </c>
      <c r="F120" s="17"/>
      <c r="G120" s="18">
        <v>41312</v>
      </c>
      <c r="H120" s="42">
        <v>59500</v>
      </c>
      <c r="I120" s="19">
        <v>29446.42</v>
      </c>
      <c r="J120" s="19">
        <v>30053.58</v>
      </c>
      <c r="K120" s="19">
        <v>3000</v>
      </c>
      <c r="L120" s="20">
        <f>K120/H120</f>
        <v>5.0420168067226892E-2</v>
      </c>
      <c r="M120" s="17" t="s">
        <v>235</v>
      </c>
      <c r="N120" s="16" t="s">
        <v>593</v>
      </c>
      <c r="P120" s="34"/>
      <c r="Q120" s="34"/>
      <c r="R120" s="34"/>
      <c r="S120" s="34"/>
      <c r="T120" s="34"/>
      <c r="U120" s="61">
        <v>65000</v>
      </c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</row>
    <row r="121" spans="1:35" ht="17.399999999999999">
      <c r="A121" s="30" t="s">
        <v>20</v>
      </c>
      <c r="B121" s="22"/>
      <c r="C121" s="22"/>
      <c r="D121" s="28"/>
      <c r="E121" s="63" t="s">
        <v>923</v>
      </c>
      <c r="F121" s="17"/>
      <c r="G121" s="18"/>
      <c r="H121" s="42"/>
      <c r="I121" s="19"/>
      <c r="J121" s="19"/>
      <c r="K121" s="19"/>
      <c r="L121" s="20"/>
      <c r="M121" s="17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</row>
    <row r="122" spans="1:35" ht="14.4">
      <c r="A122" s="21" t="s">
        <v>75</v>
      </c>
      <c r="B122" s="22" t="s">
        <v>76</v>
      </c>
      <c r="C122" s="22" t="s">
        <v>766</v>
      </c>
      <c r="D122" s="28">
        <v>0</v>
      </c>
      <c r="E122" s="17" t="s">
        <v>77</v>
      </c>
      <c r="F122" s="26" t="s">
        <v>935</v>
      </c>
      <c r="G122" s="18">
        <v>43444</v>
      </c>
      <c r="H122" s="42">
        <v>33690.44</v>
      </c>
      <c r="I122" s="19">
        <v>13034.89</v>
      </c>
      <c r="J122" s="19">
        <v>20655.55</v>
      </c>
      <c r="K122" s="19">
        <v>16845.22</v>
      </c>
      <c r="L122" s="20">
        <f t="shared" ref="L122:L149" si="9">K122/H122</f>
        <v>0.5</v>
      </c>
      <c r="M122" s="17" t="s">
        <v>78</v>
      </c>
      <c r="N122" s="16" t="s">
        <v>6</v>
      </c>
      <c r="P122" s="34"/>
      <c r="Q122" s="34"/>
      <c r="R122" s="34"/>
      <c r="S122" s="34"/>
      <c r="T122" s="61">
        <v>40000</v>
      </c>
      <c r="U122" s="34"/>
      <c r="V122" s="34"/>
      <c r="W122" s="34"/>
      <c r="X122" s="61">
        <v>40000</v>
      </c>
      <c r="Y122" s="34"/>
      <c r="Z122" s="34"/>
      <c r="AA122" s="34"/>
      <c r="AB122" s="61">
        <v>40000</v>
      </c>
      <c r="AC122" s="34"/>
      <c r="AD122" s="34"/>
      <c r="AE122" s="34"/>
      <c r="AF122" s="61">
        <v>40000</v>
      </c>
      <c r="AG122" s="34"/>
      <c r="AH122" s="34"/>
      <c r="AI122" s="34"/>
    </row>
    <row r="123" spans="1:35" ht="14.4">
      <c r="A123" s="21" t="s">
        <v>79</v>
      </c>
      <c r="B123" s="22" t="s">
        <v>80</v>
      </c>
      <c r="C123" s="22" t="s">
        <v>766</v>
      </c>
      <c r="D123" s="28">
        <v>0</v>
      </c>
      <c r="E123" s="17" t="s">
        <v>77</v>
      </c>
      <c r="F123" s="26" t="s">
        <v>933</v>
      </c>
      <c r="G123" s="18">
        <v>43444</v>
      </c>
      <c r="H123" s="42">
        <v>33690.44</v>
      </c>
      <c r="I123" s="19">
        <v>14494.02</v>
      </c>
      <c r="J123" s="19">
        <v>19196.419999999998</v>
      </c>
      <c r="K123" s="19">
        <v>16845.22</v>
      </c>
      <c r="L123" s="20">
        <f t="shared" si="9"/>
        <v>0.5</v>
      </c>
      <c r="M123" s="17" t="s">
        <v>78</v>
      </c>
      <c r="N123" s="16" t="s">
        <v>6</v>
      </c>
      <c r="P123" s="34"/>
      <c r="Q123" s="34"/>
      <c r="R123" s="34"/>
      <c r="S123" s="34"/>
      <c r="T123" s="61">
        <v>40000</v>
      </c>
      <c r="U123" s="34"/>
      <c r="V123" s="34"/>
      <c r="W123" s="34"/>
      <c r="X123" s="61">
        <v>40000</v>
      </c>
      <c r="Y123" s="34"/>
      <c r="Z123" s="34"/>
      <c r="AA123" s="34"/>
      <c r="AB123" s="61">
        <v>40000</v>
      </c>
      <c r="AC123" s="34"/>
      <c r="AD123" s="34"/>
      <c r="AE123" s="34"/>
      <c r="AF123" s="61">
        <v>40000</v>
      </c>
      <c r="AG123" s="34"/>
      <c r="AH123" s="34"/>
      <c r="AI123" s="34"/>
    </row>
    <row r="124" spans="1:35" ht="14.4">
      <c r="A124" s="21" t="s">
        <v>53</v>
      </c>
      <c r="B124" s="22" t="s">
        <v>54</v>
      </c>
      <c r="C124" s="22" t="s">
        <v>767</v>
      </c>
      <c r="D124" s="28" t="s">
        <v>768</v>
      </c>
      <c r="E124" s="17" t="s">
        <v>55</v>
      </c>
      <c r="F124" s="26" t="s">
        <v>928</v>
      </c>
      <c r="G124" s="18">
        <v>43241</v>
      </c>
      <c r="H124" s="42">
        <v>56687.8</v>
      </c>
      <c r="I124" s="19">
        <v>31687.8</v>
      </c>
      <c r="J124" s="19">
        <v>25000</v>
      </c>
      <c r="K124" s="19">
        <v>25000</v>
      </c>
      <c r="L124" s="20">
        <f t="shared" si="9"/>
        <v>0.44101199905447025</v>
      </c>
      <c r="M124" s="17" t="s">
        <v>56</v>
      </c>
      <c r="N124" s="16" t="s">
        <v>6</v>
      </c>
      <c r="R124" s="61">
        <v>70000</v>
      </c>
      <c r="S124" s="34"/>
      <c r="T124" s="34"/>
      <c r="U124" s="61">
        <v>70000</v>
      </c>
      <c r="V124" s="34"/>
      <c r="W124" s="34"/>
      <c r="X124" s="34"/>
      <c r="Y124" s="61">
        <v>70000</v>
      </c>
      <c r="Z124" s="34"/>
      <c r="AA124" s="34"/>
      <c r="AB124" s="34"/>
      <c r="AC124" s="61">
        <v>70000</v>
      </c>
      <c r="AD124" s="34"/>
      <c r="AE124" s="34"/>
      <c r="AF124" s="34"/>
      <c r="AG124" s="61">
        <v>70000</v>
      </c>
      <c r="AH124" s="34"/>
      <c r="AI124" s="34"/>
    </row>
    <row r="125" spans="1:35" ht="14.4">
      <c r="A125" s="21" t="s">
        <v>377</v>
      </c>
      <c r="B125" s="22" t="s">
        <v>378</v>
      </c>
      <c r="C125" s="22" t="s">
        <v>767</v>
      </c>
      <c r="D125" s="28">
        <v>0</v>
      </c>
      <c r="E125" s="17" t="s">
        <v>379</v>
      </c>
      <c r="F125" s="26" t="s">
        <v>929</v>
      </c>
      <c r="G125" s="18">
        <v>43810</v>
      </c>
      <c r="H125" s="42">
        <v>45202.16</v>
      </c>
      <c r="I125" s="19">
        <v>12217.17</v>
      </c>
      <c r="J125" s="19">
        <v>32984.99</v>
      </c>
      <c r="K125" s="19">
        <v>30000</v>
      </c>
      <c r="L125" s="20">
        <f t="shared" si="9"/>
        <v>0.6636850982342436</v>
      </c>
      <c r="M125" s="17" t="s">
        <v>56</v>
      </c>
      <c r="N125" s="16" t="s">
        <v>6</v>
      </c>
      <c r="P125" s="34"/>
      <c r="R125" s="61">
        <v>70000</v>
      </c>
      <c r="T125" s="34"/>
      <c r="U125" s="34"/>
      <c r="V125" s="34"/>
      <c r="W125" s="61">
        <v>70000</v>
      </c>
      <c r="X125" s="34"/>
      <c r="Y125" s="34"/>
      <c r="Z125" s="34"/>
      <c r="AA125" s="61">
        <v>70000</v>
      </c>
      <c r="AB125" s="34"/>
      <c r="AC125" s="34"/>
      <c r="AD125" s="34"/>
      <c r="AE125" s="61">
        <v>70000</v>
      </c>
      <c r="AF125" s="34"/>
      <c r="AG125" s="34"/>
      <c r="AH125" s="34"/>
      <c r="AI125" s="61">
        <v>70000</v>
      </c>
    </row>
    <row r="126" spans="1:35" ht="14.4">
      <c r="A126" s="21" t="s">
        <v>380</v>
      </c>
      <c r="B126" s="22" t="s">
        <v>381</v>
      </c>
      <c r="C126" s="22" t="s">
        <v>769</v>
      </c>
      <c r="D126" s="28">
        <v>0</v>
      </c>
      <c r="E126" s="17" t="s">
        <v>382</v>
      </c>
      <c r="F126" s="26" t="s">
        <v>945</v>
      </c>
      <c r="G126" s="18">
        <v>43810</v>
      </c>
      <c r="H126" s="42">
        <v>49947.61</v>
      </c>
      <c r="I126" s="19">
        <v>12012.59</v>
      </c>
      <c r="J126" s="19">
        <v>37935.019999999997</v>
      </c>
      <c r="K126" s="19">
        <v>35000</v>
      </c>
      <c r="L126" s="20">
        <f t="shared" si="9"/>
        <v>0.70073422932548723</v>
      </c>
      <c r="M126" s="17" t="s">
        <v>383</v>
      </c>
      <c r="N126" s="16" t="s">
        <v>6</v>
      </c>
      <c r="P126" s="34"/>
      <c r="Q126" s="61">
        <v>70000</v>
      </c>
      <c r="R126" s="34"/>
      <c r="S126" s="34"/>
      <c r="T126" s="34"/>
      <c r="U126" s="61">
        <v>70000</v>
      </c>
      <c r="V126" s="34"/>
      <c r="W126" s="34"/>
      <c r="X126" s="34"/>
      <c r="Y126" s="61">
        <v>70000</v>
      </c>
      <c r="Z126" s="34"/>
      <c r="AA126" s="34"/>
      <c r="AB126" s="34"/>
      <c r="AC126" s="61">
        <v>70000</v>
      </c>
      <c r="AD126" s="34"/>
      <c r="AE126" s="34"/>
      <c r="AF126" s="34"/>
      <c r="AG126" s="61">
        <v>70000</v>
      </c>
      <c r="AH126" s="34"/>
      <c r="AI126" s="34"/>
    </row>
    <row r="127" spans="1:35" ht="14.4">
      <c r="A127" s="21" t="s">
        <v>384</v>
      </c>
      <c r="B127" s="22" t="s">
        <v>385</v>
      </c>
      <c r="C127" s="22" t="s">
        <v>769</v>
      </c>
      <c r="D127" s="28" t="s">
        <v>770</v>
      </c>
      <c r="E127" s="17" t="s">
        <v>382</v>
      </c>
      <c r="F127" s="26" t="s">
        <v>944</v>
      </c>
      <c r="G127" s="18">
        <v>43810</v>
      </c>
      <c r="H127" s="42">
        <v>49947.61</v>
      </c>
      <c r="I127" s="19">
        <v>12012.59</v>
      </c>
      <c r="J127" s="19">
        <v>37935.019999999997</v>
      </c>
      <c r="K127" s="19">
        <v>35000</v>
      </c>
      <c r="L127" s="20">
        <f t="shared" si="9"/>
        <v>0.70073422932548723</v>
      </c>
      <c r="M127" s="17" t="s">
        <v>383</v>
      </c>
      <c r="N127" s="16" t="s">
        <v>6</v>
      </c>
      <c r="P127" s="34"/>
      <c r="R127" s="61">
        <v>70000</v>
      </c>
      <c r="S127" s="34"/>
      <c r="T127" s="34"/>
      <c r="U127" s="61">
        <v>70000</v>
      </c>
      <c r="V127" s="34"/>
      <c r="W127" s="34"/>
      <c r="X127" s="34"/>
      <c r="Y127" s="61">
        <v>70000</v>
      </c>
      <c r="Z127" s="34"/>
      <c r="AA127" s="34"/>
      <c r="AB127" s="34"/>
      <c r="AC127" s="61">
        <v>70000</v>
      </c>
      <c r="AD127" s="34"/>
      <c r="AE127" s="34"/>
      <c r="AF127" s="34"/>
      <c r="AG127" s="61">
        <v>70000</v>
      </c>
      <c r="AH127" s="34"/>
      <c r="AI127" s="34"/>
    </row>
    <row r="128" spans="1:35" ht="14.4">
      <c r="A128" s="21" t="s">
        <v>439</v>
      </c>
      <c r="B128" s="22" t="s">
        <v>440</v>
      </c>
      <c r="C128" s="22" t="s">
        <v>769</v>
      </c>
      <c r="D128" s="28" t="s">
        <v>771</v>
      </c>
      <c r="E128" s="17" t="s">
        <v>441</v>
      </c>
      <c r="F128" s="26" t="s">
        <v>932</v>
      </c>
      <c r="G128" s="18">
        <v>44127</v>
      </c>
      <c r="H128" s="42">
        <v>53719.43</v>
      </c>
      <c r="I128" s="19">
        <v>18102.64</v>
      </c>
      <c r="J128" s="19">
        <v>35616.79</v>
      </c>
      <c r="K128" s="19">
        <v>0</v>
      </c>
      <c r="L128" s="20">
        <f t="shared" si="9"/>
        <v>0</v>
      </c>
      <c r="M128" s="17" t="s">
        <v>383</v>
      </c>
      <c r="N128" s="16" t="s">
        <v>6</v>
      </c>
      <c r="P128" s="34"/>
      <c r="Q128" s="34"/>
      <c r="R128" s="61">
        <v>70000</v>
      </c>
      <c r="T128" s="34"/>
      <c r="U128" s="34"/>
      <c r="V128" s="34"/>
      <c r="W128" s="61">
        <v>70000</v>
      </c>
      <c r="X128" s="34"/>
      <c r="Y128" s="34"/>
      <c r="Z128" s="34"/>
      <c r="AA128" s="61">
        <v>70000</v>
      </c>
      <c r="AB128" s="34"/>
      <c r="AC128" s="34"/>
      <c r="AD128" s="34"/>
      <c r="AE128" s="61">
        <v>70000</v>
      </c>
      <c r="AF128" s="34"/>
      <c r="AG128" s="34"/>
      <c r="AH128" s="34"/>
      <c r="AI128" s="61">
        <v>70000</v>
      </c>
    </row>
    <row r="129" spans="1:35" ht="14.4">
      <c r="A129" s="21" t="s">
        <v>442</v>
      </c>
      <c r="B129" s="22" t="s">
        <v>443</v>
      </c>
      <c r="C129" s="22" t="s">
        <v>769</v>
      </c>
      <c r="D129" s="28" t="s">
        <v>772</v>
      </c>
      <c r="E129" s="17" t="s">
        <v>441</v>
      </c>
      <c r="F129" s="26" t="s">
        <v>930</v>
      </c>
      <c r="G129" s="18">
        <v>44127</v>
      </c>
      <c r="H129" s="42">
        <v>53719.43</v>
      </c>
      <c r="I129" s="19">
        <v>18102.64</v>
      </c>
      <c r="J129" s="19">
        <v>35616.79</v>
      </c>
      <c r="K129" s="19">
        <v>0</v>
      </c>
      <c r="L129" s="20">
        <f t="shared" si="9"/>
        <v>0</v>
      </c>
      <c r="M129" s="17" t="s">
        <v>383</v>
      </c>
      <c r="N129" s="16" t="s">
        <v>6</v>
      </c>
      <c r="P129" s="34"/>
      <c r="Q129" s="34"/>
      <c r="R129" s="61">
        <v>70000</v>
      </c>
      <c r="S129" s="34"/>
      <c r="T129" s="34"/>
      <c r="U129" s="34"/>
      <c r="V129" s="61">
        <v>70000</v>
      </c>
      <c r="W129" s="34"/>
      <c r="X129" s="34"/>
      <c r="Y129" s="34"/>
      <c r="Z129" s="61">
        <v>70000</v>
      </c>
      <c r="AA129" s="34"/>
      <c r="AB129" s="34"/>
      <c r="AC129" s="34"/>
      <c r="AD129" s="61">
        <v>70000</v>
      </c>
      <c r="AE129" s="34"/>
      <c r="AF129" s="34"/>
      <c r="AG129" s="34"/>
      <c r="AH129" s="61">
        <v>70000</v>
      </c>
      <c r="AI129" s="34"/>
    </row>
    <row r="130" spans="1:35" ht="14.4">
      <c r="A130" s="21" t="s">
        <v>444</v>
      </c>
      <c r="B130" s="22" t="s">
        <v>445</v>
      </c>
      <c r="C130" s="22" t="s">
        <v>769</v>
      </c>
      <c r="D130" s="28" t="s">
        <v>773</v>
      </c>
      <c r="E130" s="17" t="s">
        <v>446</v>
      </c>
      <c r="F130" s="26" t="s">
        <v>935</v>
      </c>
      <c r="G130" s="18">
        <v>44127</v>
      </c>
      <c r="H130" s="42">
        <v>53719.43</v>
      </c>
      <c r="I130" s="19">
        <v>18102.64</v>
      </c>
      <c r="J130" s="19">
        <v>35616.79</v>
      </c>
      <c r="K130" s="19">
        <v>0</v>
      </c>
      <c r="L130" s="20">
        <f t="shared" si="9"/>
        <v>0</v>
      </c>
      <c r="M130" s="17" t="s">
        <v>383</v>
      </c>
      <c r="N130" s="16" t="s">
        <v>6</v>
      </c>
      <c r="P130" s="34"/>
      <c r="Q130" s="34"/>
      <c r="S130" s="61">
        <v>70000</v>
      </c>
      <c r="T130" s="34"/>
      <c r="U130" s="34"/>
      <c r="V130" s="34"/>
      <c r="W130" s="61">
        <v>70000</v>
      </c>
      <c r="X130" s="34"/>
      <c r="Y130" s="34"/>
      <c r="Z130" s="34"/>
      <c r="AA130" s="61">
        <v>70000</v>
      </c>
      <c r="AB130" s="34"/>
      <c r="AC130" s="34"/>
      <c r="AD130" s="34"/>
      <c r="AE130" s="61">
        <v>70000</v>
      </c>
      <c r="AF130" s="34"/>
      <c r="AG130" s="34"/>
      <c r="AH130" s="34"/>
      <c r="AI130" s="61">
        <v>70000</v>
      </c>
    </row>
    <row r="131" spans="1:35" ht="14.4">
      <c r="A131" s="21" t="s">
        <v>447</v>
      </c>
      <c r="B131" s="22" t="s">
        <v>448</v>
      </c>
      <c r="C131" s="22" t="s">
        <v>769</v>
      </c>
      <c r="D131" s="28" t="s">
        <v>774</v>
      </c>
      <c r="E131" s="17" t="s">
        <v>449</v>
      </c>
      <c r="F131" s="26" t="s">
        <v>932</v>
      </c>
      <c r="G131" s="18">
        <v>44127</v>
      </c>
      <c r="H131" s="42">
        <v>53719.43</v>
      </c>
      <c r="I131" s="19">
        <v>18102.64</v>
      </c>
      <c r="J131" s="19">
        <v>35616.79</v>
      </c>
      <c r="K131" s="19">
        <v>0</v>
      </c>
      <c r="L131" s="20">
        <f t="shared" si="9"/>
        <v>0</v>
      </c>
      <c r="M131" s="17" t="s">
        <v>383</v>
      </c>
      <c r="N131" s="16" t="s">
        <v>6</v>
      </c>
      <c r="P131" s="34"/>
      <c r="Q131" s="61">
        <v>70000</v>
      </c>
      <c r="T131" s="34"/>
      <c r="U131" s="34"/>
      <c r="V131" s="34"/>
      <c r="W131" s="61">
        <v>70000</v>
      </c>
      <c r="X131" s="34"/>
      <c r="Y131" s="34"/>
      <c r="Z131" s="34"/>
      <c r="AA131" s="61">
        <v>70000</v>
      </c>
      <c r="AB131" s="34"/>
      <c r="AC131" s="34"/>
      <c r="AD131" s="34"/>
      <c r="AE131" s="61">
        <v>70000</v>
      </c>
      <c r="AF131" s="34"/>
      <c r="AG131" s="34"/>
      <c r="AH131" s="34"/>
      <c r="AI131" s="61">
        <v>70000</v>
      </c>
    </row>
    <row r="132" spans="1:35" ht="14.4">
      <c r="A132" s="21" t="s">
        <v>450</v>
      </c>
      <c r="B132" s="22" t="s">
        <v>451</v>
      </c>
      <c r="C132" s="22" t="s">
        <v>769</v>
      </c>
      <c r="D132" s="28">
        <v>0</v>
      </c>
      <c r="E132" s="17" t="s">
        <v>441</v>
      </c>
      <c r="F132" s="26" t="s">
        <v>930</v>
      </c>
      <c r="G132" s="18">
        <v>44127</v>
      </c>
      <c r="H132" s="42">
        <v>53719.43</v>
      </c>
      <c r="I132" s="19">
        <v>18102.64</v>
      </c>
      <c r="J132" s="19">
        <v>35616.79</v>
      </c>
      <c r="K132" s="19">
        <v>0</v>
      </c>
      <c r="L132" s="20">
        <f t="shared" si="9"/>
        <v>0</v>
      </c>
      <c r="M132" s="17" t="s">
        <v>383</v>
      </c>
      <c r="N132" s="16" t="s">
        <v>6</v>
      </c>
      <c r="P132" s="34"/>
      <c r="Q132" s="61">
        <v>70000</v>
      </c>
      <c r="T132" s="34"/>
      <c r="U132" s="34"/>
      <c r="V132" s="34"/>
      <c r="W132" s="61">
        <v>70000</v>
      </c>
      <c r="X132" s="34"/>
      <c r="Y132" s="34"/>
      <c r="Z132" s="34"/>
      <c r="AA132" s="61">
        <v>70000</v>
      </c>
      <c r="AB132" s="34"/>
      <c r="AC132" s="34"/>
      <c r="AD132" s="34"/>
      <c r="AE132" s="61">
        <v>70000</v>
      </c>
      <c r="AF132" s="34"/>
      <c r="AG132" s="34"/>
      <c r="AH132" s="34"/>
      <c r="AI132" s="61">
        <v>70000</v>
      </c>
    </row>
    <row r="133" spans="1:35" ht="14.4">
      <c r="A133" s="21" t="s">
        <v>452</v>
      </c>
      <c r="B133" s="22" t="s">
        <v>453</v>
      </c>
      <c r="C133" s="22" t="s">
        <v>769</v>
      </c>
      <c r="D133" s="28">
        <v>0</v>
      </c>
      <c r="E133" s="17" t="s">
        <v>441</v>
      </c>
      <c r="F133" s="26" t="s">
        <v>924</v>
      </c>
      <c r="G133" s="18">
        <v>44127</v>
      </c>
      <c r="H133" s="42">
        <v>53719.43</v>
      </c>
      <c r="I133" s="19">
        <v>18102.64</v>
      </c>
      <c r="J133" s="19">
        <v>35616.79</v>
      </c>
      <c r="K133" s="19">
        <v>0</v>
      </c>
      <c r="L133" s="20">
        <f t="shared" si="9"/>
        <v>0</v>
      </c>
      <c r="M133" s="17" t="s">
        <v>383</v>
      </c>
      <c r="N133" s="16" t="s">
        <v>6</v>
      </c>
      <c r="P133" s="34"/>
      <c r="Q133" s="61">
        <v>70000</v>
      </c>
      <c r="S133" s="34"/>
      <c r="T133" s="34"/>
      <c r="U133" s="61">
        <v>70000</v>
      </c>
      <c r="V133" s="34"/>
      <c r="W133" s="34"/>
      <c r="X133" s="34"/>
      <c r="Y133" s="61">
        <v>70000</v>
      </c>
      <c r="Z133" s="34"/>
      <c r="AA133" s="34"/>
      <c r="AB133" s="34"/>
      <c r="AC133" s="61">
        <v>70000</v>
      </c>
      <c r="AD133" s="34"/>
      <c r="AE133" s="34"/>
      <c r="AF133" s="34"/>
      <c r="AG133" s="61">
        <v>70000</v>
      </c>
      <c r="AH133" s="34"/>
      <c r="AI133" s="34"/>
    </row>
    <row r="134" spans="1:35" ht="14.4">
      <c r="A134" s="21" t="s">
        <v>459</v>
      </c>
      <c r="B134" s="22" t="s">
        <v>460</v>
      </c>
      <c r="C134" s="22" t="s">
        <v>769</v>
      </c>
      <c r="D134" s="28">
        <v>0</v>
      </c>
      <c r="E134" s="17" t="s">
        <v>441</v>
      </c>
      <c r="F134" s="26" t="s">
        <v>947</v>
      </c>
      <c r="G134" s="18">
        <v>44127</v>
      </c>
      <c r="H134" s="42">
        <v>53719.43</v>
      </c>
      <c r="I134" s="19">
        <v>18102.64</v>
      </c>
      <c r="J134" s="19">
        <v>35616.79</v>
      </c>
      <c r="K134" s="19">
        <v>0</v>
      </c>
      <c r="L134" s="20">
        <f t="shared" si="9"/>
        <v>0</v>
      </c>
      <c r="M134" s="17" t="s">
        <v>383</v>
      </c>
      <c r="N134" s="16" t="s">
        <v>6</v>
      </c>
      <c r="P134" s="34"/>
      <c r="R134" s="61">
        <v>70000</v>
      </c>
      <c r="S134" s="34"/>
      <c r="T134" s="34"/>
      <c r="U134" s="61">
        <v>70000</v>
      </c>
      <c r="V134" s="34"/>
      <c r="W134" s="34"/>
      <c r="X134" s="34"/>
      <c r="Y134" s="61">
        <v>70000</v>
      </c>
      <c r="Z134" s="34"/>
      <c r="AA134" s="34"/>
      <c r="AB134" s="34"/>
      <c r="AC134" s="61">
        <v>70000</v>
      </c>
      <c r="AD134" s="34"/>
      <c r="AE134" s="34"/>
      <c r="AF134" s="34"/>
      <c r="AG134" s="61">
        <v>70000</v>
      </c>
      <c r="AH134" s="34"/>
      <c r="AI134" s="34"/>
    </row>
    <row r="135" spans="1:35" ht="14.4">
      <c r="A135" s="21" t="s">
        <v>461</v>
      </c>
      <c r="B135" s="22" t="s">
        <v>462</v>
      </c>
      <c r="C135" s="22" t="s">
        <v>769</v>
      </c>
      <c r="D135" s="28">
        <v>0</v>
      </c>
      <c r="E135" s="17" t="s">
        <v>441</v>
      </c>
      <c r="F135" s="26" t="s">
        <v>925</v>
      </c>
      <c r="G135" s="18">
        <v>44127</v>
      </c>
      <c r="H135" s="42">
        <v>53719.43</v>
      </c>
      <c r="I135" s="19">
        <v>18102.64</v>
      </c>
      <c r="J135" s="19">
        <v>35616.79</v>
      </c>
      <c r="K135" s="19">
        <v>0</v>
      </c>
      <c r="L135" s="20">
        <f t="shared" si="9"/>
        <v>0</v>
      </c>
      <c r="M135" s="17" t="s">
        <v>383</v>
      </c>
      <c r="N135" s="16" t="s">
        <v>6</v>
      </c>
      <c r="P135" s="34"/>
      <c r="R135" s="61">
        <v>70000</v>
      </c>
      <c r="S135" s="34"/>
      <c r="T135" s="34"/>
      <c r="U135" s="61">
        <v>70000</v>
      </c>
      <c r="V135" s="34"/>
      <c r="W135" s="34"/>
      <c r="X135" s="34"/>
      <c r="Y135" s="61">
        <v>70000</v>
      </c>
      <c r="Z135" s="34"/>
      <c r="AA135" s="34"/>
      <c r="AB135" s="34"/>
      <c r="AC135" s="61">
        <v>70000</v>
      </c>
      <c r="AD135" s="34"/>
      <c r="AE135" s="34"/>
      <c r="AF135" s="34"/>
      <c r="AG135" s="61">
        <v>70000</v>
      </c>
      <c r="AH135" s="34"/>
      <c r="AI135" s="34"/>
    </row>
    <row r="136" spans="1:35" ht="14.4">
      <c r="A136" s="21" t="s">
        <v>215</v>
      </c>
      <c r="B136" s="22" t="s">
        <v>216</v>
      </c>
      <c r="C136" s="22" t="s">
        <v>775</v>
      </c>
      <c r="D136" s="28" t="s">
        <v>776</v>
      </c>
      <c r="E136" s="17" t="s">
        <v>217</v>
      </c>
      <c r="F136" s="26" t="s">
        <v>962</v>
      </c>
      <c r="G136" s="18">
        <v>42475</v>
      </c>
      <c r="H136" s="42">
        <v>59262.52</v>
      </c>
      <c r="I136" s="19">
        <v>49262.52</v>
      </c>
      <c r="J136" s="19">
        <v>10000</v>
      </c>
      <c r="K136" s="19">
        <v>10000</v>
      </c>
      <c r="L136" s="20">
        <f t="shared" si="9"/>
        <v>0.16874071504215482</v>
      </c>
      <c r="M136" s="17" t="s">
        <v>218</v>
      </c>
      <c r="N136" s="16" t="s">
        <v>600</v>
      </c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</row>
    <row r="137" spans="1:35" ht="14.4">
      <c r="A137" s="48"/>
      <c r="B137" s="22" t="s">
        <v>675</v>
      </c>
      <c r="C137" s="22"/>
      <c r="D137" s="28"/>
      <c r="E137" s="17" t="s">
        <v>217</v>
      </c>
      <c r="F137" s="26" t="s">
        <v>937</v>
      </c>
      <c r="G137" s="44">
        <v>2023</v>
      </c>
      <c r="H137" s="42"/>
      <c r="I137" s="19"/>
      <c r="J137" s="19"/>
      <c r="K137" s="19"/>
      <c r="L137" s="20"/>
      <c r="M137" s="17" t="s">
        <v>218</v>
      </c>
      <c r="N137" s="16" t="s">
        <v>600</v>
      </c>
      <c r="P137" s="34"/>
      <c r="Q137" s="34"/>
      <c r="R137" s="34"/>
      <c r="S137" s="61">
        <v>80000</v>
      </c>
      <c r="T137" s="34"/>
      <c r="U137" s="34"/>
      <c r="V137" s="61">
        <v>80000</v>
      </c>
      <c r="W137" s="34"/>
      <c r="X137" s="34"/>
      <c r="Y137" s="61">
        <v>80000</v>
      </c>
      <c r="Z137" s="34"/>
      <c r="AA137" s="34"/>
      <c r="AB137" s="61">
        <v>80000</v>
      </c>
      <c r="AC137" s="34"/>
      <c r="AD137" s="34"/>
      <c r="AE137" s="61">
        <v>80000</v>
      </c>
      <c r="AF137" s="34"/>
      <c r="AG137" s="34"/>
      <c r="AH137" s="61">
        <v>80000</v>
      </c>
      <c r="AI137" s="34"/>
    </row>
    <row r="138" spans="1:35" ht="14.4">
      <c r="A138" s="48"/>
      <c r="B138" s="22" t="s">
        <v>676</v>
      </c>
      <c r="C138" s="22"/>
      <c r="D138" s="28"/>
      <c r="E138" s="17" t="s">
        <v>84</v>
      </c>
      <c r="F138" s="26" t="s">
        <v>931</v>
      </c>
      <c r="G138" s="44">
        <v>2023</v>
      </c>
      <c r="H138" s="42"/>
      <c r="I138" s="19"/>
      <c r="J138" s="19"/>
      <c r="K138" s="19"/>
      <c r="L138" s="20"/>
      <c r="M138" s="17" t="s">
        <v>85</v>
      </c>
      <c r="N138" s="16" t="s">
        <v>600</v>
      </c>
      <c r="P138" s="34"/>
      <c r="Q138" s="34"/>
      <c r="R138" s="61">
        <v>80000</v>
      </c>
      <c r="T138" s="34"/>
      <c r="U138" s="34"/>
      <c r="V138" s="61">
        <v>80000</v>
      </c>
      <c r="W138" s="34"/>
      <c r="X138" s="34"/>
      <c r="Y138" s="61">
        <v>80000</v>
      </c>
      <c r="Z138" s="34"/>
      <c r="AA138" s="34"/>
      <c r="AB138" s="61">
        <v>80000</v>
      </c>
      <c r="AC138" s="34"/>
      <c r="AD138" s="34"/>
      <c r="AE138" s="61">
        <v>80000</v>
      </c>
      <c r="AF138" s="34"/>
      <c r="AG138" s="34"/>
      <c r="AH138" s="61">
        <v>80000</v>
      </c>
      <c r="AI138" s="34"/>
    </row>
    <row r="139" spans="1:35" ht="14.4">
      <c r="A139" s="48"/>
      <c r="B139" s="22" t="s">
        <v>677</v>
      </c>
      <c r="C139" s="22"/>
      <c r="D139" s="28"/>
      <c r="E139" s="17" t="s">
        <v>84</v>
      </c>
      <c r="F139" s="26" t="s">
        <v>938</v>
      </c>
      <c r="G139" s="44">
        <v>2023</v>
      </c>
      <c r="H139" s="42"/>
      <c r="I139" s="19"/>
      <c r="J139" s="19"/>
      <c r="K139" s="19"/>
      <c r="L139" s="20"/>
      <c r="M139" s="17" t="s">
        <v>85</v>
      </c>
      <c r="N139" s="16" t="s">
        <v>600</v>
      </c>
      <c r="P139" s="34"/>
      <c r="Q139" s="34"/>
      <c r="R139" s="34"/>
      <c r="S139" s="61">
        <v>80000</v>
      </c>
      <c r="T139" s="34"/>
      <c r="U139" s="34"/>
      <c r="V139" s="61">
        <v>80000</v>
      </c>
      <c r="W139" s="34"/>
      <c r="X139" s="34"/>
      <c r="Y139" s="61">
        <v>80000</v>
      </c>
      <c r="Z139" s="34"/>
      <c r="AA139" s="34"/>
      <c r="AB139" s="61">
        <v>80000</v>
      </c>
      <c r="AC139" s="34"/>
      <c r="AD139" s="34"/>
      <c r="AE139" s="61">
        <v>80000</v>
      </c>
      <c r="AF139" s="34"/>
      <c r="AG139" s="34"/>
      <c r="AH139" s="61">
        <v>80000</v>
      </c>
      <c r="AI139" s="34"/>
    </row>
    <row r="140" spans="1:35" ht="14.4">
      <c r="A140" s="48"/>
      <c r="B140" s="22" t="s">
        <v>678</v>
      </c>
      <c r="C140" s="22"/>
      <c r="D140" s="28"/>
      <c r="E140" s="17" t="s">
        <v>84</v>
      </c>
      <c r="F140" s="26" t="s">
        <v>934</v>
      </c>
      <c r="G140" s="44">
        <v>2023</v>
      </c>
      <c r="H140" s="42"/>
      <c r="I140" s="19"/>
      <c r="J140" s="19"/>
      <c r="K140" s="19"/>
      <c r="L140" s="20"/>
      <c r="M140" s="17" t="s">
        <v>85</v>
      </c>
      <c r="N140" s="16" t="s">
        <v>600</v>
      </c>
      <c r="P140" s="34"/>
      <c r="Q140" s="34"/>
      <c r="R140" s="34"/>
      <c r="S140" s="61">
        <v>80000</v>
      </c>
      <c r="T140" s="34"/>
      <c r="U140" s="34"/>
      <c r="V140" s="61">
        <v>80000</v>
      </c>
      <c r="W140" s="34"/>
      <c r="X140" s="34"/>
      <c r="Y140" s="61">
        <v>80000</v>
      </c>
      <c r="Z140" s="34"/>
      <c r="AA140" s="34"/>
      <c r="AB140" s="61">
        <v>80000</v>
      </c>
      <c r="AC140" s="34"/>
      <c r="AD140" s="34"/>
      <c r="AE140" s="61">
        <v>80000</v>
      </c>
      <c r="AF140" s="34"/>
      <c r="AG140" s="34"/>
      <c r="AH140" s="61">
        <v>80000</v>
      </c>
      <c r="AI140" s="34"/>
    </row>
    <row r="141" spans="1:35" ht="14.4">
      <c r="A141" s="21" t="s">
        <v>82</v>
      </c>
      <c r="B141" s="22" t="s">
        <v>83</v>
      </c>
      <c r="C141" s="22" t="s">
        <v>777</v>
      </c>
      <c r="D141" s="28" t="s">
        <v>776</v>
      </c>
      <c r="E141" s="17" t="s">
        <v>84</v>
      </c>
      <c r="F141" s="17" t="s">
        <v>962</v>
      </c>
      <c r="G141" s="18">
        <v>43444</v>
      </c>
      <c r="H141" s="42">
        <v>70799.53</v>
      </c>
      <c r="I141" s="19">
        <v>24365.85</v>
      </c>
      <c r="J141" s="19">
        <v>46433.68</v>
      </c>
      <c r="K141" s="19">
        <v>42479.72</v>
      </c>
      <c r="L141" s="20">
        <f t="shared" si="9"/>
        <v>0.60000002824877507</v>
      </c>
      <c r="M141" s="17" t="s">
        <v>85</v>
      </c>
      <c r="N141" s="16" t="s">
        <v>600</v>
      </c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</row>
    <row r="142" spans="1:35" ht="14.4">
      <c r="A142" s="21" t="s">
        <v>86</v>
      </c>
      <c r="B142" s="22" t="s">
        <v>87</v>
      </c>
      <c r="C142" s="22" t="s">
        <v>777</v>
      </c>
      <c r="D142" s="28" t="s">
        <v>778</v>
      </c>
      <c r="E142" s="26" t="s">
        <v>942</v>
      </c>
      <c r="F142" s="26"/>
      <c r="G142" s="18">
        <v>43444</v>
      </c>
      <c r="H142" s="42">
        <v>70799.53</v>
      </c>
      <c r="I142" s="19">
        <v>24290.720000000001</v>
      </c>
      <c r="J142" s="19">
        <v>46508.81</v>
      </c>
      <c r="K142" s="19">
        <v>42479.72</v>
      </c>
      <c r="L142" s="20">
        <f t="shared" si="9"/>
        <v>0.60000002824877507</v>
      </c>
      <c r="M142" s="17" t="s">
        <v>85</v>
      </c>
      <c r="N142" s="16" t="s">
        <v>600</v>
      </c>
      <c r="O142" s="33" t="s">
        <v>909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</row>
    <row r="143" spans="1:35" ht="14.4">
      <c r="A143" s="21" t="s">
        <v>375</v>
      </c>
      <c r="B143" s="22" t="s">
        <v>376</v>
      </c>
      <c r="C143" s="22" t="s">
        <v>777</v>
      </c>
      <c r="D143" s="28" t="s">
        <v>776</v>
      </c>
      <c r="E143" s="17" t="s">
        <v>84</v>
      </c>
      <c r="F143" s="26" t="s">
        <v>943</v>
      </c>
      <c r="G143" s="18">
        <v>43726</v>
      </c>
      <c r="H143" s="42">
        <v>68941.95</v>
      </c>
      <c r="I143" s="19">
        <v>21809.45</v>
      </c>
      <c r="J143" s="19">
        <v>47132.5</v>
      </c>
      <c r="K143" s="19">
        <v>41365.17</v>
      </c>
      <c r="L143" s="20">
        <f t="shared" si="9"/>
        <v>0.6</v>
      </c>
      <c r="M143" s="17" t="s">
        <v>85</v>
      </c>
      <c r="N143" s="16" t="s">
        <v>600</v>
      </c>
      <c r="R143" s="61">
        <v>80000</v>
      </c>
      <c r="T143" s="61">
        <v>80000</v>
      </c>
      <c r="U143" s="34"/>
      <c r="V143" s="61">
        <v>80000</v>
      </c>
      <c r="W143" s="34"/>
      <c r="X143" s="34"/>
      <c r="Y143" s="61">
        <v>80000</v>
      </c>
      <c r="Z143" s="34"/>
      <c r="AA143" s="34"/>
      <c r="AB143" s="61">
        <v>80000</v>
      </c>
      <c r="AC143" s="34"/>
      <c r="AD143" s="34"/>
      <c r="AE143" s="61">
        <v>80000</v>
      </c>
      <c r="AF143" s="34"/>
      <c r="AG143" s="34"/>
      <c r="AH143" s="61">
        <v>80000</v>
      </c>
      <c r="AI143" s="34"/>
    </row>
    <row r="144" spans="1:35" ht="14.4">
      <c r="A144" s="21" t="s">
        <v>454</v>
      </c>
      <c r="B144" s="22" t="s">
        <v>455</v>
      </c>
      <c r="C144" s="22" t="s">
        <v>777</v>
      </c>
      <c r="D144" s="28" t="s">
        <v>778</v>
      </c>
      <c r="E144" s="26" t="s">
        <v>941</v>
      </c>
      <c r="F144" s="26"/>
      <c r="G144" s="18">
        <v>44110</v>
      </c>
      <c r="H144" s="42">
        <v>78829.59</v>
      </c>
      <c r="I144" s="19">
        <v>16277.01</v>
      </c>
      <c r="J144" s="19">
        <v>62552.58</v>
      </c>
      <c r="K144" s="19">
        <v>47297.75</v>
      </c>
      <c r="L144" s="20">
        <f t="shared" si="9"/>
        <v>0.59999994925763289</v>
      </c>
      <c r="M144" s="17" t="s">
        <v>85</v>
      </c>
      <c r="N144" s="16" t="s">
        <v>600</v>
      </c>
      <c r="O144" s="33" t="s">
        <v>909</v>
      </c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</row>
    <row r="145" spans="1:35" ht="14.4">
      <c r="A145" s="21" t="s">
        <v>457</v>
      </c>
      <c r="B145" s="22" t="s">
        <v>458</v>
      </c>
      <c r="C145" s="22" t="s">
        <v>777</v>
      </c>
      <c r="D145" s="28" t="s">
        <v>779</v>
      </c>
      <c r="E145" s="17" t="s">
        <v>456</v>
      </c>
      <c r="F145" s="26" t="s">
        <v>940</v>
      </c>
      <c r="G145" s="18">
        <v>44110</v>
      </c>
      <c r="H145" s="42">
        <v>78843.23</v>
      </c>
      <c r="I145" s="19">
        <v>16279.8</v>
      </c>
      <c r="J145" s="19">
        <v>62563.43</v>
      </c>
      <c r="K145" s="19">
        <v>47305.94</v>
      </c>
      <c r="L145" s="20">
        <f t="shared" si="9"/>
        <v>0.60000002536679442</v>
      </c>
      <c r="M145" s="17" t="s">
        <v>85</v>
      </c>
      <c r="N145" s="16" t="s">
        <v>600</v>
      </c>
      <c r="O145" s="34"/>
      <c r="R145" s="61">
        <v>80000</v>
      </c>
      <c r="S145" s="34"/>
      <c r="T145" s="61">
        <v>80000</v>
      </c>
      <c r="U145" s="34"/>
      <c r="V145" s="34"/>
      <c r="W145" s="61">
        <v>80000</v>
      </c>
      <c r="X145" s="34"/>
      <c r="Y145" s="34"/>
      <c r="Z145" s="61">
        <v>80000</v>
      </c>
      <c r="AA145" s="34"/>
      <c r="AB145" s="34"/>
      <c r="AC145" s="61">
        <v>80000</v>
      </c>
      <c r="AD145" s="34"/>
      <c r="AE145" s="34"/>
      <c r="AF145" s="61">
        <v>80000</v>
      </c>
      <c r="AG145" s="34"/>
      <c r="AH145" s="34"/>
      <c r="AI145" s="61">
        <v>80000</v>
      </c>
    </row>
    <row r="146" spans="1:35" ht="14.4">
      <c r="A146" s="21" t="s">
        <v>463</v>
      </c>
      <c r="B146" s="22" t="s">
        <v>464</v>
      </c>
      <c r="C146" s="22" t="s">
        <v>780</v>
      </c>
      <c r="D146" s="28" t="s">
        <v>781</v>
      </c>
      <c r="E146" s="17" t="s">
        <v>465</v>
      </c>
      <c r="F146" s="26" t="s">
        <v>939</v>
      </c>
      <c r="G146" s="18">
        <v>44020</v>
      </c>
      <c r="H146" s="42">
        <v>63514.1</v>
      </c>
      <c r="I146" s="19">
        <v>41878.629999999997</v>
      </c>
      <c r="J146" s="19">
        <v>21635.47</v>
      </c>
      <c r="K146" s="19">
        <v>0</v>
      </c>
      <c r="L146" s="20">
        <f t="shared" si="9"/>
        <v>0</v>
      </c>
      <c r="M146" s="17" t="s">
        <v>74</v>
      </c>
      <c r="N146" s="16" t="s">
        <v>600</v>
      </c>
      <c r="O146" s="34"/>
      <c r="R146" s="61">
        <v>100000</v>
      </c>
      <c r="S146" s="34"/>
      <c r="T146" s="61">
        <v>100000</v>
      </c>
      <c r="U146" s="34"/>
      <c r="V146" s="34"/>
      <c r="W146" s="61">
        <v>100000</v>
      </c>
      <c r="X146" s="34"/>
      <c r="Y146" s="34"/>
      <c r="Z146" s="61">
        <v>100000</v>
      </c>
      <c r="AA146" s="34"/>
      <c r="AB146" s="34"/>
      <c r="AC146" s="61">
        <v>100000</v>
      </c>
      <c r="AD146" s="34"/>
      <c r="AE146" s="34"/>
      <c r="AF146" s="61">
        <v>100000</v>
      </c>
      <c r="AG146" s="34"/>
      <c r="AH146" s="34"/>
      <c r="AI146" s="61">
        <v>100000</v>
      </c>
    </row>
    <row r="147" spans="1:35" ht="14.4">
      <c r="A147" s="21" t="s">
        <v>466</v>
      </c>
      <c r="B147" s="22" t="s">
        <v>467</v>
      </c>
      <c r="C147" s="22" t="s">
        <v>782</v>
      </c>
      <c r="D147" s="28" t="s">
        <v>783</v>
      </c>
      <c r="E147" s="26" t="s">
        <v>926</v>
      </c>
      <c r="F147" s="26" t="s">
        <v>927</v>
      </c>
      <c r="G147" s="18">
        <v>44151</v>
      </c>
      <c r="H147" s="42">
        <v>88041.62</v>
      </c>
      <c r="I147" s="19">
        <v>47518.21</v>
      </c>
      <c r="J147" s="19">
        <v>40523.410000000003</v>
      </c>
      <c r="K147" s="19">
        <v>0</v>
      </c>
      <c r="L147" s="20">
        <f t="shared" si="9"/>
        <v>0</v>
      </c>
      <c r="M147" s="17" t="s">
        <v>74</v>
      </c>
      <c r="N147" s="16" t="s">
        <v>600</v>
      </c>
      <c r="O147" s="34"/>
      <c r="R147" s="61">
        <v>130000</v>
      </c>
      <c r="S147" s="34"/>
      <c r="T147" s="61">
        <v>130000</v>
      </c>
      <c r="U147" s="34"/>
      <c r="V147" s="34"/>
      <c r="W147" s="61">
        <v>130000</v>
      </c>
      <c r="X147" s="34"/>
      <c r="Y147" s="34"/>
      <c r="Z147" s="61">
        <v>130000</v>
      </c>
      <c r="AA147" s="34"/>
      <c r="AB147" s="34"/>
      <c r="AC147" s="61">
        <v>130000</v>
      </c>
      <c r="AD147" s="34"/>
      <c r="AE147" s="34"/>
      <c r="AF147" s="61">
        <v>130000</v>
      </c>
      <c r="AG147" s="34"/>
      <c r="AH147" s="34"/>
      <c r="AI147" s="61">
        <v>130000</v>
      </c>
    </row>
    <row r="148" spans="1:35" ht="14.4">
      <c r="A148" s="21" t="s">
        <v>564</v>
      </c>
      <c r="B148" s="22" t="s">
        <v>565</v>
      </c>
      <c r="C148" s="22" t="s">
        <v>780</v>
      </c>
      <c r="D148" s="28" t="s">
        <v>784</v>
      </c>
      <c r="E148" s="26" t="s">
        <v>465</v>
      </c>
      <c r="F148" s="26" t="s">
        <v>936</v>
      </c>
      <c r="G148" s="18">
        <v>44701</v>
      </c>
      <c r="H148" s="42">
        <v>70627.38</v>
      </c>
      <c r="I148" s="19">
        <v>773.99</v>
      </c>
      <c r="J148" s="19">
        <v>69853.39</v>
      </c>
      <c r="K148" s="19">
        <v>42376.43</v>
      </c>
      <c r="L148" s="20">
        <f t="shared" si="9"/>
        <v>0.60000002831762977</v>
      </c>
      <c r="M148" s="17" t="s">
        <v>74</v>
      </c>
      <c r="N148" s="16" t="s">
        <v>600</v>
      </c>
      <c r="O148" s="34"/>
      <c r="Q148" s="34"/>
      <c r="S148" s="61">
        <v>100000</v>
      </c>
      <c r="T148" s="34"/>
      <c r="U148" s="61">
        <v>75000</v>
      </c>
      <c r="V148" s="34"/>
      <c r="W148" s="34"/>
      <c r="X148" s="61">
        <v>75000</v>
      </c>
      <c r="Y148" s="34"/>
      <c r="Z148" s="34"/>
      <c r="AA148" s="61">
        <v>75000</v>
      </c>
      <c r="AB148" s="34"/>
      <c r="AC148" s="34"/>
      <c r="AD148" s="61">
        <v>75000</v>
      </c>
      <c r="AE148" s="34"/>
      <c r="AF148" s="34"/>
      <c r="AG148" s="61">
        <v>75000</v>
      </c>
      <c r="AH148" s="34"/>
      <c r="AI148" s="34"/>
    </row>
    <row r="149" spans="1:35" ht="14.4">
      <c r="A149" s="21" t="s">
        <v>566</v>
      </c>
      <c r="B149" s="22" t="s">
        <v>567</v>
      </c>
      <c r="C149" s="22" t="s">
        <v>780</v>
      </c>
      <c r="D149" s="28" t="s">
        <v>785</v>
      </c>
      <c r="E149" s="26" t="s">
        <v>465</v>
      </c>
      <c r="F149" s="26" t="s">
        <v>946</v>
      </c>
      <c r="G149" s="18">
        <v>44701</v>
      </c>
      <c r="H149" s="42">
        <v>70627.38</v>
      </c>
      <c r="I149" s="19">
        <v>773.99</v>
      </c>
      <c r="J149" s="19">
        <v>69853.39</v>
      </c>
      <c r="K149" s="19">
        <v>42376.43</v>
      </c>
      <c r="L149" s="20">
        <f t="shared" si="9"/>
        <v>0.60000002831762977</v>
      </c>
      <c r="M149" s="17" t="s">
        <v>74</v>
      </c>
      <c r="N149" s="16" t="s">
        <v>600</v>
      </c>
      <c r="O149" s="34"/>
      <c r="Q149" s="34"/>
      <c r="R149" s="61">
        <v>100000</v>
      </c>
      <c r="S149" s="34"/>
      <c r="T149" s="34"/>
      <c r="U149" s="61">
        <v>75000</v>
      </c>
      <c r="V149" s="34"/>
      <c r="W149" s="34"/>
      <c r="X149" s="61">
        <v>75000</v>
      </c>
      <c r="Y149" s="34"/>
      <c r="Z149" s="34"/>
      <c r="AA149" s="61">
        <v>75000</v>
      </c>
      <c r="AB149" s="34"/>
      <c r="AC149" s="34"/>
      <c r="AD149" s="61">
        <v>75000</v>
      </c>
      <c r="AE149" s="34"/>
      <c r="AF149" s="34"/>
      <c r="AG149" s="61">
        <v>75000</v>
      </c>
      <c r="AH149" s="34"/>
      <c r="AI149" s="34"/>
    </row>
    <row r="150" spans="1:35" ht="17.399999999999999">
      <c r="A150" s="30" t="s">
        <v>14</v>
      </c>
      <c r="B150" s="22"/>
      <c r="C150" s="22"/>
      <c r="D150" s="28"/>
      <c r="E150" s="17"/>
      <c r="F150" s="17"/>
      <c r="G150" s="18"/>
      <c r="H150" s="42"/>
      <c r="I150" s="19"/>
      <c r="J150" s="19"/>
      <c r="K150" s="19"/>
      <c r="L150" s="20"/>
      <c r="M150" s="17"/>
      <c r="O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</row>
    <row r="151" spans="1:35" ht="14.4">
      <c r="A151" s="21" t="s">
        <v>176</v>
      </c>
      <c r="B151" s="22" t="s">
        <v>177</v>
      </c>
      <c r="C151" s="22" t="s">
        <v>786</v>
      </c>
      <c r="D151" s="28" t="s">
        <v>787</v>
      </c>
      <c r="E151" s="17" t="s">
        <v>181</v>
      </c>
      <c r="F151" s="26" t="s">
        <v>608</v>
      </c>
      <c r="G151" s="18">
        <v>41549</v>
      </c>
      <c r="H151" s="42">
        <v>32630</v>
      </c>
      <c r="I151" s="19">
        <v>32630</v>
      </c>
      <c r="J151" s="19">
        <v>0</v>
      </c>
      <c r="K151" s="19">
        <v>0</v>
      </c>
      <c r="L151" s="20">
        <f>K151/H151</f>
        <v>0</v>
      </c>
      <c r="M151" s="17" t="s">
        <v>178</v>
      </c>
      <c r="N151" s="16" t="s">
        <v>16</v>
      </c>
      <c r="O151" s="34"/>
      <c r="Q151" s="34"/>
      <c r="R151" s="34"/>
      <c r="S151" s="34"/>
      <c r="T151" s="61">
        <v>35000</v>
      </c>
      <c r="U151" s="34"/>
      <c r="V151" s="34"/>
      <c r="W151" s="34"/>
      <c r="X151" s="34"/>
      <c r="Y151" s="34"/>
      <c r="Z151" s="61">
        <v>35000</v>
      </c>
      <c r="AA151" s="34"/>
      <c r="AB151" s="34"/>
      <c r="AC151" s="34"/>
      <c r="AD151" s="34"/>
      <c r="AE151" s="34"/>
      <c r="AF151" s="61">
        <v>35000</v>
      </c>
      <c r="AG151" s="34"/>
      <c r="AH151" s="34"/>
      <c r="AI151" s="34"/>
    </row>
    <row r="152" spans="1:35" ht="14.4">
      <c r="A152" s="21" t="s">
        <v>179</v>
      </c>
      <c r="B152" s="22" t="s">
        <v>180</v>
      </c>
      <c r="C152" s="22" t="s">
        <v>786</v>
      </c>
      <c r="D152" s="28" t="s">
        <v>787</v>
      </c>
      <c r="E152" s="17" t="s">
        <v>181</v>
      </c>
      <c r="F152" s="26" t="s">
        <v>609</v>
      </c>
      <c r="G152" s="18">
        <v>41549</v>
      </c>
      <c r="H152" s="42">
        <v>32630</v>
      </c>
      <c r="I152" s="19">
        <v>31630</v>
      </c>
      <c r="J152" s="19">
        <v>1000</v>
      </c>
      <c r="K152" s="19">
        <v>1000</v>
      </c>
      <c r="L152" s="20">
        <f>K152/H152</f>
        <v>3.0646644192460926E-2</v>
      </c>
      <c r="M152" s="17" t="s">
        <v>178</v>
      </c>
      <c r="N152" s="16" t="s">
        <v>16</v>
      </c>
      <c r="O152" s="34"/>
      <c r="Q152" s="34"/>
      <c r="R152" s="34"/>
      <c r="S152" s="61">
        <v>35000</v>
      </c>
      <c r="T152" s="34"/>
      <c r="U152" s="34"/>
      <c r="V152" s="34"/>
      <c r="W152" s="34"/>
      <c r="X152" s="34"/>
      <c r="Y152" s="61">
        <v>35000</v>
      </c>
      <c r="Z152" s="34"/>
      <c r="AA152" s="34"/>
      <c r="AB152" s="34"/>
      <c r="AC152" s="34"/>
      <c r="AD152" s="34"/>
      <c r="AE152" s="61">
        <v>35000</v>
      </c>
      <c r="AF152" s="34"/>
      <c r="AG152" s="34"/>
      <c r="AH152" s="34"/>
      <c r="AI152" s="34"/>
    </row>
    <row r="153" spans="1:35" ht="14.4">
      <c r="A153" s="21" t="s">
        <v>185</v>
      </c>
      <c r="B153" s="22" t="s">
        <v>186</v>
      </c>
      <c r="C153" s="22" t="s">
        <v>786</v>
      </c>
      <c r="D153" s="28" t="s">
        <v>787</v>
      </c>
      <c r="E153" s="17" t="s">
        <v>181</v>
      </c>
      <c r="F153" s="26" t="s">
        <v>611</v>
      </c>
      <c r="G153" s="18">
        <v>42321</v>
      </c>
      <c r="H153" s="42">
        <v>33040</v>
      </c>
      <c r="I153" s="19">
        <v>20115.34</v>
      </c>
      <c r="J153" s="19">
        <v>12924.66</v>
      </c>
      <c r="K153" s="19">
        <v>2695.5</v>
      </c>
      <c r="L153" s="20">
        <f>K153/H153</f>
        <v>8.1582929782082328E-2</v>
      </c>
      <c r="M153" s="17" t="s">
        <v>178</v>
      </c>
      <c r="N153" s="16" t="s">
        <v>16</v>
      </c>
      <c r="O153" s="34"/>
      <c r="Q153" s="34"/>
      <c r="R153" s="34"/>
      <c r="S153" s="34"/>
      <c r="T153" s="34"/>
      <c r="U153" s="61">
        <v>35000</v>
      </c>
      <c r="V153" s="34"/>
      <c r="W153" s="34"/>
      <c r="X153" s="34"/>
      <c r="Y153" s="34"/>
      <c r="Z153" s="34"/>
      <c r="AA153" s="61">
        <v>35000</v>
      </c>
      <c r="AB153" s="34"/>
      <c r="AC153" s="34"/>
      <c r="AD153" s="34"/>
      <c r="AE153" s="34"/>
      <c r="AF153" s="34"/>
      <c r="AG153" s="61">
        <v>35000</v>
      </c>
      <c r="AH153" s="34"/>
      <c r="AI153" s="34"/>
    </row>
    <row r="154" spans="1:35" ht="14.4">
      <c r="A154" s="56"/>
      <c r="B154" s="3" t="s">
        <v>612</v>
      </c>
      <c r="E154" s="3" t="s">
        <v>613</v>
      </c>
      <c r="F154" s="3" t="s">
        <v>615</v>
      </c>
      <c r="G154" s="44">
        <v>2020</v>
      </c>
      <c r="M154" s="17" t="s">
        <v>178</v>
      </c>
      <c r="N154" s="16" t="s">
        <v>16</v>
      </c>
      <c r="U154" s="61">
        <v>35000</v>
      </c>
      <c r="AA154" s="61">
        <v>35000</v>
      </c>
      <c r="AG154" s="61">
        <v>35000</v>
      </c>
    </row>
    <row r="155" spans="1:35" ht="14.4">
      <c r="A155" s="56"/>
      <c r="B155" s="3" t="s">
        <v>616</v>
      </c>
      <c r="E155" s="17" t="s">
        <v>181</v>
      </c>
      <c r="F155" s="3" t="s">
        <v>617</v>
      </c>
      <c r="G155" s="44">
        <v>2019</v>
      </c>
      <c r="M155" s="17" t="s">
        <v>178</v>
      </c>
      <c r="N155" s="16" t="s">
        <v>16</v>
      </c>
      <c r="R155" s="61">
        <v>35000</v>
      </c>
      <c r="X155" s="61">
        <v>35000</v>
      </c>
      <c r="AD155" s="61">
        <v>35000</v>
      </c>
    </row>
    <row r="156" spans="1:35" ht="14.4">
      <c r="A156" s="56"/>
      <c r="B156" s="3" t="s">
        <v>503</v>
      </c>
      <c r="E156" s="17" t="s">
        <v>181</v>
      </c>
      <c r="G156" s="44">
        <v>2020</v>
      </c>
      <c r="M156" s="17" t="s">
        <v>178</v>
      </c>
      <c r="N156" s="16" t="s">
        <v>16</v>
      </c>
      <c r="S156" s="61">
        <v>35000</v>
      </c>
      <c r="Y156" s="61">
        <v>35000</v>
      </c>
      <c r="AE156" s="61">
        <v>35000</v>
      </c>
    </row>
    <row r="157" spans="1:35" ht="14.4">
      <c r="A157" s="21" t="s">
        <v>187</v>
      </c>
      <c r="B157" s="22" t="s">
        <v>188</v>
      </c>
      <c r="C157" s="22" t="s">
        <v>788</v>
      </c>
      <c r="D157" s="28" t="s">
        <v>789</v>
      </c>
      <c r="E157" s="26" t="s">
        <v>643</v>
      </c>
      <c r="F157" s="17"/>
      <c r="G157" s="18">
        <v>42311</v>
      </c>
      <c r="H157" s="42">
        <v>39402.5</v>
      </c>
      <c r="I157" s="19">
        <v>24387.01</v>
      </c>
      <c r="J157" s="19">
        <v>15015.49</v>
      </c>
      <c r="K157" s="19">
        <v>2695.5</v>
      </c>
      <c r="L157" s="20">
        <f>K157/H157</f>
        <v>6.8409364888014718E-2</v>
      </c>
      <c r="M157" s="17" t="s">
        <v>178</v>
      </c>
      <c r="N157" s="16" t="s">
        <v>16</v>
      </c>
      <c r="O157" s="34"/>
      <c r="R157" s="61">
        <v>35000</v>
      </c>
      <c r="S157" s="34"/>
      <c r="T157" s="34"/>
      <c r="U157" s="34"/>
      <c r="V157" s="34"/>
      <c r="W157" s="61">
        <v>35000</v>
      </c>
      <c r="X157" s="34"/>
      <c r="Y157" s="34"/>
      <c r="Z157" s="34"/>
      <c r="AA157" s="34"/>
      <c r="AB157" s="34"/>
      <c r="AC157" s="61">
        <v>35000</v>
      </c>
      <c r="AD157" s="34"/>
      <c r="AE157" s="34"/>
      <c r="AF157" s="34"/>
      <c r="AG157" s="34"/>
      <c r="AH157" s="34"/>
      <c r="AI157" s="61">
        <v>35000</v>
      </c>
    </row>
    <row r="158" spans="1:35" ht="14.4">
      <c r="A158" s="56"/>
      <c r="B158" s="3" t="s">
        <v>96</v>
      </c>
      <c r="E158" s="26" t="s">
        <v>960</v>
      </c>
      <c r="F158" s="3" t="s">
        <v>618</v>
      </c>
      <c r="G158" s="44">
        <v>2023</v>
      </c>
      <c r="M158" s="17" t="s">
        <v>502</v>
      </c>
      <c r="N158" s="16" t="s">
        <v>16</v>
      </c>
      <c r="Q158" s="34"/>
      <c r="R158" s="34"/>
      <c r="S158" s="34"/>
      <c r="T158" s="34"/>
      <c r="U158" s="34"/>
      <c r="V158" s="34"/>
      <c r="W158" s="61">
        <v>26000</v>
      </c>
      <c r="AC158" s="61">
        <v>26000</v>
      </c>
      <c r="AI158" s="61">
        <v>26000</v>
      </c>
    </row>
    <row r="159" spans="1:35" ht="14.4">
      <c r="A159" s="56"/>
      <c r="B159" s="3" t="s">
        <v>97</v>
      </c>
      <c r="E159" s="3" t="s">
        <v>961</v>
      </c>
      <c r="F159" s="3" t="s">
        <v>619</v>
      </c>
      <c r="G159" s="44">
        <v>2023</v>
      </c>
      <c r="M159" s="17" t="s">
        <v>502</v>
      </c>
      <c r="N159" s="16" t="s">
        <v>16</v>
      </c>
      <c r="O159" s="33" t="s">
        <v>959</v>
      </c>
      <c r="Q159" s="34"/>
      <c r="R159" s="34"/>
      <c r="S159" s="34"/>
      <c r="T159" s="34"/>
      <c r="U159" s="34"/>
      <c r="V159" s="34"/>
      <c r="W159" s="34"/>
      <c r="AC159" s="34"/>
      <c r="AI159" s="34"/>
    </row>
    <row r="160" spans="1:35" ht="14.4">
      <c r="A160" s="21" t="s">
        <v>499</v>
      </c>
      <c r="B160" s="22" t="s">
        <v>500</v>
      </c>
      <c r="C160" s="22" t="s">
        <v>788</v>
      </c>
      <c r="D160" s="28" t="s">
        <v>787</v>
      </c>
      <c r="E160" s="17" t="s">
        <v>501</v>
      </c>
      <c r="F160" s="26" t="s">
        <v>620</v>
      </c>
      <c r="G160" s="18">
        <v>44012</v>
      </c>
      <c r="H160" s="42">
        <v>26460.65</v>
      </c>
      <c r="I160" s="19">
        <v>5688.92</v>
      </c>
      <c r="J160" s="19">
        <v>20771.73</v>
      </c>
      <c r="K160" s="19">
        <v>2646.07</v>
      </c>
      <c r="L160" s="20">
        <f t="shared" ref="L160:L167" si="10">K160/H160</f>
        <v>0.10000018895983281</v>
      </c>
      <c r="M160" s="17" t="s">
        <v>502</v>
      </c>
      <c r="N160" s="16" t="s">
        <v>16</v>
      </c>
      <c r="O160" s="34"/>
      <c r="Q160" s="34"/>
      <c r="R160" s="34"/>
      <c r="S160" s="34"/>
      <c r="T160" s="34"/>
      <c r="U160" s="61">
        <v>26000</v>
      </c>
      <c r="V160" s="34"/>
      <c r="W160" s="34"/>
      <c r="X160" s="34"/>
      <c r="Y160" s="34"/>
      <c r="Z160" s="34"/>
      <c r="AA160" s="61">
        <v>26000</v>
      </c>
      <c r="AB160" s="34"/>
      <c r="AC160" s="34"/>
      <c r="AD160" s="34"/>
      <c r="AE160" s="34"/>
      <c r="AF160" s="34"/>
      <c r="AG160" s="61">
        <v>26000</v>
      </c>
      <c r="AH160" s="34"/>
      <c r="AI160" s="34"/>
    </row>
    <row r="161" spans="1:35" ht="14.4">
      <c r="A161" s="21" t="s">
        <v>174</v>
      </c>
      <c r="B161" s="22" t="s">
        <v>175</v>
      </c>
      <c r="C161" s="22" t="s">
        <v>790</v>
      </c>
      <c r="D161" s="28" t="s">
        <v>787</v>
      </c>
      <c r="E161" s="26" t="s">
        <v>673</v>
      </c>
      <c r="F161" s="17"/>
      <c r="G161" s="18">
        <v>39083</v>
      </c>
      <c r="H161" s="42">
        <v>16150</v>
      </c>
      <c r="I161" s="19">
        <v>15350</v>
      </c>
      <c r="J161" s="19">
        <v>800</v>
      </c>
      <c r="K161" s="19">
        <v>800</v>
      </c>
      <c r="L161" s="20">
        <f t="shared" si="10"/>
        <v>4.9535603715170282E-2</v>
      </c>
      <c r="M161" s="17" t="s">
        <v>81</v>
      </c>
      <c r="N161" s="16" t="s">
        <v>16</v>
      </c>
      <c r="O161" s="34"/>
      <c r="R161" s="61">
        <v>20000</v>
      </c>
      <c r="S161" s="34"/>
      <c r="T161" s="34"/>
      <c r="U161" s="34"/>
      <c r="V161" s="34"/>
      <c r="W161" s="61">
        <v>20000</v>
      </c>
      <c r="X161" s="34"/>
      <c r="Y161" s="34"/>
      <c r="Z161" s="34"/>
      <c r="AA161" s="34"/>
      <c r="AB161" s="34"/>
      <c r="AC161" s="61">
        <v>20000</v>
      </c>
      <c r="AD161" s="34"/>
      <c r="AE161" s="34"/>
      <c r="AF161" s="34"/>
      <c r="AG161" s="34"/>
      <c r="AH161" s="34"/>
      <c r="AI161" s="61">
        <v>20000</v>
      </c>
    </row>
    <row r="162" spans="1:35" ht="14.4">
      <c r="A162" s="21" t="s">
        <v>182</v>
      </c>
      <c r="B162" s="22" t="s">
        <v>183</v>
      </c>
      <c r="C162" s="22" t="s">
        <v>791</v>
      </c>
      <c r="D162" s="28" t="s">
        <v>787</v>
      </c>
      <c r="E162" s="17" t="s">
        <v>184</v>
      </c>
      <c r="F162" s="26" t="s">
        <v>610</v>
      </c>
      <c r="G162" s="18">
        <v>41549</v>
      </c>
      <c r="H162" s="42">
        <v>21330</v>
      </c>
      <c r="I162" s="19">
        <v>20730</v>
      </c>
      <c r="J162" s="19">
        <v>600</v>
      </c>
      <c r="K162" s="19">
        <v>600</v>
      </c>
      <c r="L162" s="20">
        <f t="shared" si="10"/>
        <v>2.8129395218002812E-2</v>
      </c>
      <c r="M162" s="17" t="s">
        <v>81</v>
      </c>
      <c r="N162" s="16" t="s">
        <v>16</v>
      </c>
      <c r="O162" s="34"/>
      <c r="R162" s="61">
        <v>20000</v>
      </c>
      <c r="S162" s="34"/>
      <c r="T162" s="34"/>
      <c r="U162" s="34"/>
      <c r="V162" s="34"/>
      <c r="W162" s="61">
        <v>20000</v>
      </c>
      <c r="X162" s="34"/>
      <c r="Y162" s="34"/>
      <c r="Z162" s="34"/>
      <c r="AA162" s="34"/>
      <c r="AB162" s="34"/>
      <c r="AC162" s="61">
        <v>20000</v>
      </c>
      <c r="AD162" s="34"/>
      <c r="AE162" s="34"/>
      <c r="AF162" s="34"/>
      <c r="AG162" s="34"/>
      <c r="AH162" s="34"/>
      <c r="AI162" s="61">
        <v>20000</v>
      </c>
    </row>
    <row r="163" spans="1:35" ht="14.4">
      <c r="A163" s="21" t="s">
        <v>519</v>
      </c>
      <c r="B163" s="22" t="s">
        <v>520</v>
      </c>
      <c r="C163" s="22" t="s">
        <v>792</v>
      </c>
      <c r="D163" s="28" t="s">
        <v>787</v>
      </c>
      <c r="E163" s="26" t="s">
        <v>674</v>
      </c>
      <c r="F163" s="17"/>
      <c r="G163" s="18">
        <v>44182</v>
      </c>
      <c r="H163" s="42">
        <v>8790</v>
      </c>
      <c r="I163" s="19">
        <v>791.02</v>
      </c>
      <c r="J163" s="19">
        <v>7998.98</v>
      </c>
      <c r="K163" s="19">
        <v>879</v>
      </c>
      <c r="L163" s="20">
        <f t="shared" si="10"/>
        <v>0.1</v>
      </c>
      <c r="M163" s="17" t="s">
        <v>521</v>
      </c>
      <c r="N163" s="16" t="s">
        <v>16</v>
      </c>
      <c r="O163" s="34"/>
      <c r="Q163" s="34"/>
      <c r="R163" s="34"/>
      <c r="S163" s="34"/>
      <c r="T163" s="61">
        <v>10000</v>
      </c>
      <c r="U163" s="34"/>
      <c r="V163" s="34"/>
      <c r="W163" s="34"/>
      <c r="X163" s="34"/>
      <c r="Y163" s="34"/>
      <c r="Z163" s="61">
        <v>10000</v>
      </c>
      <c r="AA163" s="34"/>
      <c r="AB163" s="34"/>
      <c r="AC163" s="34"/>
      <c r="AD163" s="34"/>
      <c r="AE163" s="34"/>
      <c r="AF163" s="61">
        <v>10000</v>
      </c>
      <c r="AG163" s="34"/>
      <c r="AH163" s="34"/>
      <c r="AI163" s="34"/>
    </row>
    <row r="164" spans="1:35" ht="14.4">
      <c r="A164" s="21" t="s">
        <v>162</v>
      </c>
      <c r="B164" s="22" t="s">
        <v>163</v>
      </c>
      <c r="C164" s="22" t="s">
        <v>793</v>
      </c>
      <c r="D164" s="28" t="s">
        <v>794</v>
      </c>
      <c r="E164" s="17" t="s">
        <v>164</v>
      </c>
      <c r="F164" s="17"/>
      <c r="G164" s="18">
        <v>41057</v>
      </c>
      <c r="H164" s="42">
        <v>20500</v>
      </c>
      <c r="I164" s="19">
        <v>19500</v>
      </c>
      <c r="J164" s="19">
        <v>1000</v>
      </c>
      <c r="K164" s="19">
        <v>1000</v>
      </c>
      <c r="L164" s="20">
        <f t="shared" si="10"/>
        <v>4.878048780487805E-2</v>
      </c>
      <c r="M164" s="17" t="s">
        <v>165</v>
      </c>
      <c r="N164" s="16" t="s">
        <v>601</v>
      </c>
      <c r="O164" s="34"/>
      <c r="Q164" s="34"/>
      <c r="R164" s="34"/>
      <c r="S164" s="34"/>
      <c r="U164" s="34"/>
      <c r="V164" s="34"/>
      <c r="W164" s="34"/>
      <c r="X164" s="34"/>
      <c r="Y164" s="61">
        <v>30000</v>
      </c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</row>
    <row r="165" spans="1:35" ht="14.4">
      <c r="A165" s="21" t="s">
        <v>166</v>
      </c>
      <c r="B165" s="22" t="s">
        <v>167</v>
      </c>
      <c r="C165" s="22" t="s">
        <v>795</v>
      </c>
      <c r="D165" s="28" t="s">
        <v>794</v>
      </c>
      <c r="E165" s="17" t="s">
        <v>168</v>
      </c>
      <c r="F165" s="17"/>
      <c r="G165" s="18">
        <v>41057</v>
      </c>
      <c r="H165" s="42">
        <v>20500</v>
      </c>
      <c r="I165" s="19">
        <v>19500</v>
      </c>
      <c r="J165" s="19">
        <v>1000</v>
      </c>
      <c r="K165" s="19">
        <v>1000</v>
      </c>
      <c r="L165" s="20">
        <f t="shared" si="10"/>
        <v>4.878048780487805E-2</v>
      </c>
      <c r="M165" s="17" t="s">
        <v>165</v>
      </c>
      <c r="N165" s="16" t="s">
        <v>601</v>
      </c>
      <c r="O165" s="34"/>
      <c r="Q165" s="34"/>
      <c r="R165" s="34"/>
      <c r="S165" s="34"/>
      <c r="U165" s="34"/>
      <c r="V165" s="34"/>
      <c r="W165" s="34"/>
      <c r="X165" s="34"/>
      <c r="Y165" s="61">
        <v>30000</v>
      </c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</row>
    <row r="166" spans="1:35" ht="14.4">
      <c r="A166" s="21" t="s">
        <v>169</v>
      </c>
      <c r="B166" s="22" t="s">
        <v>170</v>
      </c>
      <c r="C166" s="22" t="s">
        <v>796</v>
      </c>
      <c r="D166" s="28" t="s">
        <v>794</v>
      </c>
      <c r="E166" s="17" t="s">
        <v>171</v>
      </c>
      <c r="F166" s="17"/>
      <c r="G166" s="18">
        <v>41057</v>
      </c>
      <c r="H166" s="42">
        <v>26020</v>
      </c>
      <c r="I166" s="19">
        <v>25020</v>
      </c>
      <c r="J166" s="19">
        <v>1000</v>
      </c>
      <c r="K166" s="19">
        <v>2602</v>
      </c>
      <c r="L166" s="20">
        <f t="shared" si="10"/>
        <v>0.1</v>
      </c>
      <c r="M166" s="17" t="s">
        <v>165</v>
      </c>
      <c r="N166" s="16" t="s">
        <v>601</v>
      </c>
      <c r="O166" s="34"/>
      <c r="Q166" s="34"/>
      <c r="R166" s="34"/>
      <c r="S166" s="34"/>
      <c r="U166" s="34"/>
      <c r="V166" s="34"/>
      <c r="W166" s="34"/>
      <c r="X166" s="34"/>
      <c r="Y166" s="61">
        <v>30000</v>
      </c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</row>
    <row r="167" spans="1:35" ht="14.4">
      <c r="A167" s="21" t="s">
        <v>172</v>
      </c>
      <c r="B167" s="22" t="s">
        <v>173</v>
      </c>
      <c r="C167" s="22" t="s">
        <v>797</v>
      </c>
      <c r="D167" s="28" t="s">
        <v>798</v>
      </c>
      <c r="E167" s="26" t="s">
        <v>642</v>
      </c>
      <c r="F167" s="17"/>
      <c r="G167" s="18">
        <v>41057</v>
      </c>
      <c r="H167" s="42">
        <v>22450</v>
      </c>
      <c r="I167" s="19">
        <v>21450</v>
      </c>
      <c r="J167" s="19">
        <v>1000</v>
      </c>
      <c r="K167" s="19">
        <v>1000</v>
      </c>
      <c r="L167" s="20">
        <f t="shared" si="10"/>
        <v>4.4543429844097995E-2</v>
      </c>
      <c r="M167" s="17" t="s">
        <v>165</v>
      </c>
      <c r="N167" s="16" t="s">
        <v>601</v>
      </c>
      <c r="O167" s="34"/>
      <c r="Q167" s="34"/>
      <c r="R167" s="34"/>
      <c r="S167" s="34"/>
      <c r="U167" s="34"/>
      <c r="V167" s="34"/>
      <c r="W167" s="34"/>
      <c r="X167" s="34"/>
      <c r="Y167" s="61">
        <v>30000</v>
      </c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</row>
    <row r="168" spans="1:35" ht="17.399999999999999">
      <c r="A168" s="30" t="s">
        <v>644</v>
      </c>
      <c r="B168" s="22"/>
      <c r="C168" s="22"/>
      <c r="D168" s="28"/>
      <c r="E168" s="17"/>
      <c r="F168" s="17"/>
      <c r="G168" s="18"/>
      <c r="H168" s="42"/>
      <c r="I168" s="19"/>
      <c r="J168" s="19"/>
      <c r="K168" s="19"/>
      <c r="L168" s="20"/>
      <c r="M168" s="17"/>
      <c r="O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</row>
    <row r="169" spans="1:35">
      <c r="A169" s="21" t="s">
        <v>297</v>
      </c>
      <c r="B169" s="22" t="s">
        <v>298</v>
      </c>
      <c r="C169" s="22" t="s">
        <v>802</v>
      </c>
      <c r="D169" s="28" t="s">
        <v>803</v>
      </c>
      <c r="E169" s="26" t="s">
        <v>879</v>
      </c>
      <c r="F169" s="17"/>
      <c r="G169" s="18">
        <v>42414</v>
      </c>
      <c r="H169" s="42">
        <v>21270</v>
      </c>
      <c r="I169" s="19">
        <v>5953.82</v>
      </c>
      <c r="J169" s="19">
        <v>15316.18</v>
      </c>
      <c r="K169" s="19">
        <v>6381</v>
      </c>
      <c r="L169" s="20">
        <f t="shared" ref="L169:L175" si="11">K169/H169</f>
        <v>0.3</v>
      </c>
      <c r="M169" s="17" t="s">
        <v>91</v>
      </c>
      <c r="N169" s="16" t="s">
        <v>16</v>
      </c>
      <c r="O169" s="34"/>
      <c r="Q169" s="61">
        <v>28000</v>
      </c>
      <c r="R169" s="34"/>
      <c r="S169" s="34"/>
      <c r="T169" s="34"/>
      <c r="U169" s="34"/>
      <c r="V169" s="34"/>
      <c r="W169" s="61">
        <v>28000</v>
      </c>
      <c r="X169" s="34"/>
      <c r="Y169" s="34"/>
      <c r="Z169" s="34"/>
      <c r="AA169" s="34"/>
      <c r="AB169" s="34"/>
      <c r="AC169" s="61">
        <v>28000</v>
      </c>
      <c r="AD169" s="34"/>
      <c r="AE169" s="34"/>
      <c r="AF169" s="34"/>
      <c r="AG169" s="34"/>
      <c r="AH169" s="34"/>
      <c r="AI169" s="61">
        <v>28000</v>
      </c>
    </row>
    <row r="170" spans="1:35">
      <c r="A170" s="21" t="s">
        <v>349</v>
      </c>
      <c r="B170" s="22" t="s">
        <v>350</v>
      </c>
      <c r="C170" s="28" t="s">
        <v>804</v>
      </c>
      <c r="D170" s="28">
        <v>0</v>
      </c>
      <c r="E170" s="17" t="s">
        <v>884</v>
      </c>
      <c r="F170" s="17"/>
      <c r="G170" s="18">
        <v>40102</v>
      </c>
      <c r="H170" s="43">
        <v>7000</v>
      </c>
      <c r="I170" s="19">
        <v>3711.05</v>
      </c>
      <c r="J170" s="19">
        <v>3288.95</v>
      </c>
      <c r="K170" s="19">
        <v>3000</v>
      </c>
      <c r="L170" s="20">
        <f t="shared" si="11"/>
        <v>0.42857142857142855</v>
      </c>
      <c r="M170" s="17" t="s">
        <v>91</v>
      </c>
      <c r="N170" s="16" t="s">
        <v>16</v>
      </c>
      <c r="O170" s="34"/>
      <c r="Q170" s="61">
        <v>28000</v>
      </c>
      <c r="R170" s="34"/>
      <c r="S170" s="34"/>
      <c r="T170" s="34"/>
      <c r="U170" s="34"/>
      <c r="V170" s="34"/>
      <c r="W170" s="61">
        <v>28000</v>
      </c>
      <c r="X170" s="34"/>
      <c r="Y170" s="34"/>
      <c r="Z170" s="34"/>
      <c r="AA170" s="34"/>
      <c r="AB170" s="34"/>
      <c r="AC170" s="61">
        <v>28000</v>
      </c>
      <c r="AD170" s="34"/>
      <c r="AE170" s="34"/>
      <c r="AF170" s="34"/>
      <c r="AG170" s="34"/>
      <c r="AH170" s="34"/>
      <c r="AI170" s="61">
        <v>28000</v>
      </c>
    </row>
    <row r="171" spans="1:35">
      <c r="A171" s="21" t="s">
        <v>88</v>
      </c>
      <c r="B171" s="22" t="s">
        <v>89</v>
      </c>
      <c r="C171" s="22" t="s">
        <v>799</v>
      </c>
      <c r="D171" s="28" t="s">
        <v>800</v>
      </c>
      <c r="E171" s="17" t="s">
        <v>90</v>
      </c>
      <c r="F171" s="17"/>
      <c r="G171" s="18">
        <v>43646</v>
      </c>
      <c r="H171" s="42">
        <v>20160.5</v>
      </c>
      <c r="I171" s="19">
        <v>5604.47</v>
      </c>
      <c r="J171" s="19">
        <v>14556.03</v>
      </c>
      <c r="K171" s="19">
        <v>2016.05</v>
      </c>
      <c r="L171" s="20">
        <f>K171/H171</f>
        <v>9.9999999999999992E-2</v>
      </c>
      <c r="M171" s="17" t="s">
        <v>91</v>
      </c>
      <c r="N171" s="16" t="s">
        <v>16</v>
      </c>
      <c r="O171" s="34"/>
      <c r="Q171" s="34"/>
      <c r="R171" s="61">
        <v>20000</v>
      </c>
      <c r="S171" s="34"/>
      <c r="T171" s="34"/>
      <c r="U171" s="34"/>
      <c r="V171" s="34"/>
      <c r="W171" s="34"/>
      <c r="X171" s="61">
        <v>20000</v>
      </c>
      <c r="Y171" s="34"/>
      <c r="Z171" s="34"/>
      <c r="AA171" s="34"/>
      <c r="AB171" s="34"/>
      <c r="AC171" s="34"/>
      <c r="AD171" s="61">
        <v>20000</v>
      </c>
      <c r="AE171" s="34"/>
      <c r="AF171" s="34"/>
      <c r="AG171" s="34"/>
      <c r="AH171" s="34"/>
      <c r="AI171" s="34"/>
    </row>
    <row r="172" spans="1:35">
      <c r="A172" s="21" t="s">
        <v>263</v>
      </c>
      <c r="B172" s="22" t="s">
        <v>264</v>
      </c>
      <c r="C172" s="22" t="s">
        <v>801</v>
      </c>
      <c r="D172" s="28" t="s">
        <v>800</v>
      </c>
      <c r="E172" s="17" t="s">
        <v>265</v>
      </c>
      <c r="F172" s="17"/>
      <c r="G172" s="18">
        <v>42416</v>
      </c>
      <c r="H172" s="42">
        <v>15995</v>
      </c>
      <c r="I172" s="19">
        <v>8262.75</v>
      </c>
      <c r="J172" s="19">
        <v>7732.25</v>
      </c>
      <c r="K172" s="19">
        <v>4798.5</v>
      </c>
      <c r="L172" s="20">
        <f>K172/H172</f>
        <v>0.3</v>
      </c>
      <c r="M172" s="17" t="s">
        <v>91</v>
      </c>
      <c r="N172" s="16" t="s">
        <v>16</v>
      </c>
      <c r="O172" s="33" t="s">
        <v>909</v>
      </c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</row>
    <row r="173" spans="1:35">
      <c r="A173" s="21" t="s">
        <v>395</v>
      </c>
      <c r="B173" s="22" t="s">
        <v>396</v>
      </c>
      <c r="C173" s="28" t="s">
        <v>805</v>
      </c>
      <c r="D173" s="28" t="s">
        <v>800</v>
      </c>
      <c r="E173" s="17" t="s">
        <v>265</v>
      </c>
      <c r="F173" s="17"/>
      <c r="G173" s="18">
        <v>43943</v>
      </c>
      <c r="H173" s="42">
        <v>20160.509999999998</v>
      </c>
      <c r="I173" s="19">
        <v>4167.32</v>
      </c>
      <c r="J173" s="19">
        <v>15993.19</v>
      </c>
      <c r="K173" s="19">
        <v>2016.05</v>
      </c>
      <c r="L173" s="20">
        <f t="shared" si="11"/>
        <v>9.9999950398080212E-2</v>
      </c>
      <c r="M173" s="17" t="s">
        <v>91</v>
      </c>
      <c r="N173" s="16" t="s">
        <v>16</v>
      </c>
      <c r="P173" s="34"/>
      <c r="Q173" s="34"/>
      <c r="R173" s="34"/>
      <c r="S173" s="61">
        <v>20000</v>
      </c>
      <c r="T173" s="34"/>
      <c r="U173" s="34"/>
      <c r="V173" s="34"/>
      <c r="W173" s="34"/>
      <c r="X173" s="34"/>
      <c r="Y173" s="61">
        <v>20000</v>
      </c>
      <c r="Z173" s="34"/>
      <c r="AA173" s="34"/>
      <c r="AB173" s="34"/>
      <c r="AC173" s="34"/>
      <c r="AD173" s="34"/>
      <c r="AE173" s="61">
        <v>20000</v>
      </c>
      <c r="AF173" s="34"/>
      <c r="AG173" s="34"/>
      <c r="AH173" s="34"/>
      <c r="AI173" s="34"/>
    </row>
    <row r="174" spans="1:35">
      <c r="A174" s="21" t="s">
        <v>486</v>
      </c>
      <c r="B174" s="22" t="s">
        <v>487</v>
      </c>
      <c r="C174" s="28" t="s">
        <v>806</v>
      </c>
      <c r="D174" s="28" t="s">
        <v>800</v>
      </c>
      <c r="E174" s="17" t="s">
        <v>265</v>
      </c>
      <c r="F174" s="17"/>
      <c r="G174" s="18">
        <v>44284</v>
      </c>
      <c r="H174" s="42">
        <v>15840.1</v>
      </c>
      <c r="I174" s="19">
        <v>1930.03</v>
      </c>
      <c r="J174" s="19">
        <v>13910.07</v>
      </c>
      <c r="K174" s="19">
        <v>1584.01</v>
      </c>
      <c r="L174" s="20">
        <f t="shared" si="11"/>
        <v>9.9999999999999992E-2</v>
      </c>
      <c r="M174" s="17" t="s">
        <v>91</v>
      </c>
      <c r="N174" s="16" t="s">
        <v>16</v>
      </c>
      <c r="P174" s="34"/>
      <c r="Q174" s="34"/>
      <c r="R174" s="34"/>
      <c r="S174" s="34"/>
      <c r="T174" s="61">
        <v>20000</v>
      </c>
      <c r="U174" s="34"/>
      <c r="V174" s="34"/>
      <c r="W174" s="34"/>
      <c r="X174" s="34"/>
      <c r="Y174" s="34"/>
      <c r="Z174" s="61">
        <v>20000</v>
      </c>
      <c r="AA174" s="34"/>
      <c r="AB174" s="34"/>
      <c r="AC174" s="34"/>
      <c r="AD174" s="34"/>
      <c r="AE174" s="34"/>
      <c r="AF174" s="61">
        <v>20000</v>
      </c>
      <c r="AG174" s="34"/>
      <c r="AH174" s="34"/>
      <c r="AI174" s="34"/>
    </row>
    <row r="175" spans="1:35">
      <c r="A175" s="21" t="s">
        <v>488</v>
      </c>
      <c r="B175" s="22" t="s">
        <v>489</v>
      </c>
      <c r="C175" s="28" t="s">
        <v>807</v>
      </c>
      <c r="D175" s="28" t="s">
        <v>800</v>
      </c>
      <c r="E175" s="17" t="s">
        <v>265</v>
      </c>
      <c r="F175" s="17"/>
      <c r="G175" s="18">
        <v>44284</v>
      </c>
      <c r="H175" s="42">
        <v>15840.1</v>
      </c>
      <c r="I175" s="19">
        <v>1930.03</v>
      </c>
      <c r="J175" s="19">
        <v>13910.07</v>
      </c>
      <c r="K175" s="19">
        <v>1584.01</v>
      </c>
      <c r="L175" s="20">
        <f t="shared" si="11"/>
        <v>9.9999999999999992E-2</v>
      </c>
      <c r="M175" s="17" t="s">
        <v>91</v>
      </c>
      <c r="N175" s="16" t="s">
        <v>16</v>
      </c>
      <c r="P175" s="34"/>
      <c r="Q175" s="34"/>
      <c r="R175" s="34"/>
      <c r="S175" s="34"/>
      <c r="T175" s="61">
        <v>20000</v>
      </c>
      <c r="U175" s="34"/>
      <c r="V175" s="34"/>
      <c r="W175" s="34"/>
      <c r="X175" s="34"/>
      <c r="Y175" s="34"/>
      <c r="Z175" s="61">
        <v>20000</v>
      </c>
      <c r="AA175" s="34"/>
      <c r="AB175" s="34"/>
      <c r="AC175" s="34"/>
      <c r="AD175" s="34"/>
      <c r="AE175" s="34"/>
      <c r="AF175" s="61">
        <v>20000</v>
      </c>
      <c r="AG175" s="34"/>
      <c r="AH175" s="34"/>
      <c r="AI175" s="34"/>
    </row>
    <row r="176" spans="1:35">
      <c r="A176" s="48"/>
      <c r="B176" s="38" t="s">
        <v>645</v>
      </c>
      <c r="C176" s="28"/>
      <c r="D176" s="28"/>
      <c r="E176" s="17" t="s">
        <v>648</v>
      </c>
      <c r="F176" s="17"/>
      <c r="G176" s="44">
        <v>2010</v>
      </c>
      <c r="H176" s="42"/>
      <c r="I176" s="19"/>
      <c r="J176" s="19"/>
      <c r="K176" s="19"/>
      <c r="L176" s="20"/>
      <c r="M176" s="17" t="s">
        <v>91</v>
      </c>
      <c r="N176" s="16" t="s">
        <v>16</v>
      </c>
      <c r="O176" s="33" t="s">
        <v>909</v>
      </c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</row>
    <row r="177" spans="1:35">
      <c r="A177" s="48"/>
      <c r="B177" s="38" t="s">
        <v>646</v>
      </c>
      <c r="C177" s="28"/>
      <c r="D177" s="28"/>
      <c r="E177" s="17" t="s">
        <v>649</v>
      </c>
      <c r="F177" s="17"/>
      <c r="G177" s="18">
        <v>37622</v>
      </c>
      <c r="H177" s="42"/>
      <c r="I177" s="19"/>
      <c r="J177" s="19"/>
      <c r="K177" s="19"/>
      <c r="L177" s="20"/>
      <c r="M177" s="17" t="s">
        <v>91</v>
      </c>
      <c r="N177" s="16" t="s">
        <v>16</v>
      </c>
      <c r="O177" s="33" t="s">
        <v>909</v>
      </c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</row>
    <row r="178" spans="1:35">
      <c r="A178" s="48"/>
      <c r="B178" s="38" t="s">
        <v>647</v>
      </c>
      <c r="C178" s="28"/>
      <c r="D178" s="28"/>
      <c r="E178" s="17" t="s">
        <v>650</v>
      </c>
      <c r="F178" s="17"/>
      <c r="G178" s="18">
        <v>41480</v>
      </c>
      <c r="H178" s="42"/>
      <c r="I178" s="19"/>
      <c r="J178" s="19"/>
      <c r="K178" s="19"/>
      <c r="L178" s="20"/>
      <c r="M178" s="17" t="s">
        <v>91</v>
      </c>
      <c r="N178" s="16" t="s">
        <v>16</v>
      </c>
      <c r="O178" s="33" t="s">
        <v>909</v>
      </c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</row>
    <row r="179" spans="1:35">
      <c r="A179" s="21"/>
      <c r="B179" s="11" t="s">
        <v>892</v>
      </c>
      <c r="C179" s="28"/>
      <c r="D179" s="28"/>
      <c r="E179" s="26" t="s">
        <v>948</v>
      </c>
      <c r="F179" s="17"/>
      <c r="G179" s="18"/>
      <c r="H179" s="42"/>
      <c r="I179" s="19"/>
      <c r="J179" s="19"/>
      <c r="K179" s="19"/>
      <c r="L179" s="20"/>
      <c r="M179" s="17"/>
      <c r="N179" s="16" t="s">
        <v>16</v>
      </c>
      <c r="O179" s="34"/>
      <c r="Q179" s="34"/>
      <c r="R179" s="61">
        <f>35000*2</f>
        <v>70000</v>
      </c>
      <c r="S179" s="34"/>
      <c r="T179" s="34"/>
      <c r="U179" s="34"/>
      <c r="V179" s="34"/>
      <c r="W179" s="34"/>
      <c r="X179" s="61">
        <f>35000*2</f>
        <v>70000</v>
      </c>
      <c r="Y179" s="34"/>
      <c r="Z179" s="34"/>
      <c r="AA179" s="34"/>
      <c r="AB179" s="34"/>
      <c r="AC179" s="34"/>
      <c r="AD179" s="61">
        <f>35000*2</f>
        <v>70000</v>
      </c>
      <c r="AE179" s="34"/>
      <c r="AF179" s="34"/>
      <c r="AG179" s="34"/>
      <c r="AH179" s="34"/>
      <c r="AI179" s="34"/>
    </row>
    <row r="180" spans="1:35">
      <c r="A180" s="21" t="s">
        <v>257</v>
      </c>
      <c r="B180" s="38" t="s">
        <v>258</v>
      </c>
      <c r="C180" s="28" t="s">
        <v>808</v>
      </c>
      <c r="D180" s="28">
        <v>0</v>
      </c>
      <c r="E180" s="17" t="s">
        <v>259</v>
      </c>
      <c r="F180" s="17"/>
      <c r="G180" s="18">
        <v>39630</v>
      </c>
      <c r="H180" s="42">
        <v>6000</v>
      </c>
      <c r="I180" s="19">
        <v>3125.92</v>
      </c>
      <c r="J180" s="19">
        <v>2874.08</v>
      </c>
      <c r="K180" s="19">
        <v>600</v>
      </c>
      <c r="L180" s="20">
        <f>K180/H180</f>
        <v>0.1</v>
      </c>
      <c r="M180" s="17" t="s">
        <v>260</v>
      </c>
      <c r="N180" s="16" t="s">
        <v>12</v>
      </c>
      <c r="O180" s="33" t="s">
        <v>909</v>
      </c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</row>
    <row r="181" spans="1:35" ht="17">
      <c r="A181" s="30" t="s">
        <v>657</v>
      </c>
      <c r="B181" s="22"/>
      <c r="C181" s="28"/>
      <c r="D181" s="28"/>
      <c r="E181" s="17"/>
      <c r="F181" s="17"/>
      <c r="G181" s="18"/>
      <c r="H181" s="42"/>
      <c r="I181" s="19"/>
      <c r="J181" s="19"/>
      <c r="K181" s="19"/>
      <c r="L181" s="20"/>
      <c r="M181" s="17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</row>
    <row r="182" spans="1:35">
      <c r="A182" s="21" t="s">
        <v>142</v>
      </c>
      <c r="B182" s="22" t="s">
        <v>143</v>
      </c>
      <c r="C182" s="28" t="s">
        <v>809</v>
      </c>
      <c r="D182" s="28" t="s">
        <v>810</v>
      </c>
      <c r="E182" s="17" t="s">
        <v>144</v>
      </c>
      <c r="F182" s="17"/>
      <c r="G182" s="18">
        <v>43613</v>
      </c>
      <c r="H182" s="42">
        <v>20000</v>
      </c>
      <c r="I182" s="19">
        <v>4383.99</v>
      </c>
      <c r="J182" s="19">
        <v>15616.01</v>
      </c>
      <c r="K182" s="19">
        <v>6000</v>
      </c>
      <c r="L182" s="20">
        <f t="shared" ref="L182:L185" si="12">K182/H182</f>
        <v>0.3</v>
      </c>
      <c r="M182" s="17" t="s">
        <v>110</v>
      </c>
      <c r="N182" s="16" t="s">
        <v>12</v>
      </c>
      <c r="P182" s="34"/>
      <c r="Q182" s="34"/>
      <c r="R182" s="34"/>
      <c r="S182" s="34"/>
      <c r="T182" s="34"/>
      <c r="U182" s="34"/>
      <c r="V182" s="34"/>
      <c r="W182" s="61">
        <v>30000</v>
      </c>
      <c r="X182" s="34"/>
      <c r="Y182" s="34"/>
      <c r="Z182" s="34"/>
      <c r="AA182" s="34"/>
      <c r="AB182" s="34"/>
      <c r="AC182" s="34"/>
      <c r="AD182" s="34"/>
      <c r="AE182" s="34"/>
      <c r="AF182" s="34"/>
      <c r="AG182" s="61">
        <v>30000</v>
      </c>
      <c r="AH182" s="34"/>
      <c r="AI182" s="34"/>
    </row>
    <row r="183" spans="1:35">
      <c r="A183" s="21" t="s">
        <v>325</v>
      </c>
      <c r="B183" s="22" t="s">
        <v>326</v>
      </c>
      <c r="C183" s="28" t="s">
        <v>811</v>
      </c>
      <c r="D183" s="28">
        <v>0</v>
      </c>
      <c r="E183" s="17" t="s">
        <v>327</v>
      </c>
      <c r="F183" s="17"/>
      <c r="G183" s="18">
        <v>39814</v>
      </c>
      <c r="H183" s="42">
        <v>23718.77</v>
      </c>
      <c r="I183" s="19">
        <v>20043.02</v>
      </c>
      <c r="J183" s="19">
        <v>3675.75</v>
      </c>
      <c r="K183" s="19">
        <v>7115.63</v>
      </c>
      <c r="L183" s="20">
        <f t="shared" si="12"/>
        <v>0.29999995783929773</v>
      </c>
      <c r="M183" s="17" t="s">
        <v>110</v>
      </c>
      <c r="N183" s="16" t="s">
        <v>12</v>
      </c>
      <c r="P183" s="34"/>
      <c r="R183" s="61">
        <v>30000</v>
      </c>
      <c r="S183" s="34"/>
      <c r="T183" s="34"/>
      <c r="U183" s="34"/>
      <c r="V183" s="34"/>
      <c r="W183" s="34"/>
      <c r="X183" s="34"/>
      <c r="Y183" s="34"/>
      <c r="Z183" s="34"/>
      <c r="AA183" s="61">
        <v>30000</v>
      </c>
      <c r="AB183" s="34"/>
      <c r="AC183" s="34"/>
      <c r="AD183" s="34"/>
      <c r="AE183" s="34"/>
      <c r="AF183" s="34"/>
      <c r="AG183" s="34"/>
      <c r="AH183" s="34"/>
      <c r="AI183" s="34"/>
    </row>
    <row r="184" spans="1:35">
      <c r="A184" s="21" t="s">
        <v>491</v>
      </c>
      <c r="B184" s="22" t="s">
        <v>492</v>
      </c>
      <c r="C184" s="28" t="s">
        <v>812</v>
      </c>
      <c r="D184" s="28" t="s">
        <v>813</v>
      </c>
      <c r="E184" s="17" t="s">
        <v>493</v>
      </c>
      <c r="F184" s="17"/>
      <c r="G184" s="18">
        <v>44140</v>
      </c>
      <c r="H184" s="42">
        <v>20054.66</v>
      </c>
      <c r="I184" s="19">
        <v>2329.59</v>
      </c>
      <c r="J184" s="19">
        <v>17725.07</v>
      </c>
      <c r="K184" s="19">
        <v>6016.4</v>
      </c>
      <c r="L184" s="20">
        <f t="shared" si="12"/>
        <v>0.3000000997274449</v>
      </c>
      <c r="M184" s="17" t="s">
        <v>110</v>
      </c>
      <c r="N184" s="16" t="s">
        <v>12</v>
      </c>
      <c r="P184" s="34"/>
      <c r="Q184" s="34"/>
      <c r="R184" s="34"/>
      <c r="S184" s="34"/>
      <c r="T184" s="34"/>
      <c r="U184" s="34"/>
      <c r="V184" s="34"/>
      <c r="W184" s="34"/>
      <c r="X184" s="61">
        <v>30000</v>
      </c>
      <c r="Y184" s="34"/>
      <c r="Z184" s="34"/>
      <c r="AA184" s="34"/>
      <c r="AB184" s="34"/>
      <c r="AC184" s="34"/>
      <c r="AD184" s="34"/>
      <c r="AE184" s="34"/>
      <c r="AF184" s="34"/>
      <c r="AG184" s="34"/>
      <c r="AH184" s="61">
        <v>30000</v>
      </c>
      <c r="AI184" s="34"/>
    </row>
    <row r="185" spans="1:35">
      <c r="A185" s="21" t="s">
        <v>494</v>
      </c>
      <c r="B185" s="22" t="s">
        <v>495</v>
      </c>
      <c r="C185" s="28" t="s">
        <v>812</v>
      </c>
      <c r="D185" s="28" t="s">
        <v>813</v>
      </c>
      <c r="E185" s="17" t="s">
        <v>496</v>
      </c>
      <c r="F185" s="17"/>
      <c r="G185" s="18">
        <v>44140</v>
      </c>
      <c r="H185" s="42">
        <v>20054.66</v>
      </c>
      <c r="I185" s="19">
        <v>2329.59</v>
      </c>
      <c r="J185" s="19">
        <v>17725.07</v>
      </c>
      <c r="K185" s="19">
        <v>6016.4</v>
      </c>
      <c r="L185" s="20">
        <f t="shared" si="12"/>
        <v>0.3000000997274449</v>
      </c>
      <c r="M185" s="17" t="s">
        <v>110</v>
      </c>
      <c r="N185" s="16" t="s">
        <v>12</v>
      </c>
      <c r="P185" s="34"/>
      <c r="Q185" s="34"/>
      <c r="R185" s="34"/>
      <c r="S185" s="34"/>
      <c r="T185" s="34"/>
      <c r="U185" s="34"/>
      <c r="V185" s="34"/>
      <c r="W185" s="34"/>
      <c r="X185" s="61">
        <v>30000</v>
      </c>
      <c r="Y185" s="34"/>
      <c r="Z185" s="34"/>
      <c r="AA185" s="34"/>
      <c r="AB185" s="34"/>
      <c r="AC185" s="34"/>
      <c r="AD185" s="34"/>
      <c r="AE185" s="34"/>
      <c r="AF185" s="34"/>
      <c r="AG185" s="34"/>
      <c r="AH185" s="61">
        <v>30000</v>
      </c>
      <c r="AI185" s="34"/>
    </row>
    <row r="186" spans="1:35">
      <c r="A186" s="48"/>
      <c r="B186" s="38" t="s">
        <v>651</v>
      </c>
      <c r="C186" s="28" t="s">
        <v>667</v>
      </c>
      <c r="D186" s="28" t="s">
        <v>814</v>
      </c>
      <c r="E186" s="17" t="s">
        <v>667</v>
      </c>
      <c r="F186" s="17"/>
      <c r="G186" s="44">
        <v>1990</v>
      </c>
      <c r="H186" s="42"/>
      <c r="I186" s="19"/>
      <c r="J186" s="19"/>
      <c r="K186" s="19"/>
      <c r="L186" s="20"/>
      <c r="M186" s="17" t="s">
        <v>110</v>
      </c>
      <c r="N186" s="16" t="s">
        <v>12</v>
      </c>
      <c r="Q186" s="34"/>
      <c r="R186" s="34"/>
      <c r="S186" s="34"/>
      <c r="T186" s="34"/>
      <c r="U186" s="61">
        <v>20000</v>
      </c>
      <c r="V186" s="34"/>
      <c r="W186" s="34"/>
      <c r="X186" s="34"/>
      <c r="Y186" s="34"/>
      <c r="Z186" s="61">
        <v>20000</v>
      </c>
      <c r="AA186" s="34"/>
      <c r="AB186" s="34"/>
      <c r="AC186" s="34"/>
      <c r="AD186" s="34"/>
      <c r="AE186" s="34"/>
      <c r="AF186" s="34"/>
      <c r="AG186" s="34"/>
      <c r="AH186" s="34"/>
      <c r="AI186" s="34"/>
    </row>
    <row r="187" spans="1:35">
      <c r="A187" s="39" t="s">
        <v>652</v>
      </c>
      <c r="B187" s="38" t="s">
        <v>654</v>
      </c>
      <c r="C187" s="28" t="s">
        <v>816</v>
      </c>
      <c r="D187" s="28">
        <v>0</v>
      </c>
      <c r="E187" s="26" t="s">
        <v>875</v>
      </c>
      <c r="F187" s="17"/>
      <c r="G187" s="18">
        <v>43160</v>
      </c>
      <c r="H187" s="42">
        <f>45992/2</f>
        <v>22996</v>
      </c>
      <c r="I187" s="19">
        <v>6631.89</v>
      </c>
      <c r="J187" s="19">
        <v>39360.11</v>
      </c>
      <c r="K187" s="19">
        <v>0</v>
      </c>
      <c r="L187" s="20">
        <f>K187/H187</f>
        <v>0</v>
      </c>
      <c r="M187" s="17" t="s">
        <v>219</v>
      </c>
      <c r="N187" s="16" t="s">
        <v>593</v>
      </c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61">
        <v>25000</v>
      </c>
      <c r="AA187" s="34"/>
      <c r="AB187" s="34"/>
      <c r="AC187" s="34"/>
      <c r="AD187" s="34"/>
      <c r="AE187" s="34"/>
      <c r="AF187" s="34"/>
      <c r="AG187" s="34"/>
      <c r="AH187" s="34"/>
      <c r="AI187" s="34"/>
    </row>
    <row r="188" spans="1:35">
      <c r="A188" s="39" t="s">
        <v>653</v>
      </c>
      <c r="B188" s="38" t="s">
        <v>655</v>
      </c>
      <c r="C188" s="28" t="s">
        <v>816</v>
      </c>
      <c r="D188" s="28">
        <v>0</v>
      </c>
      <c r="E188" s="26" t="s">
        <v>875</v>
      </c>
      <c r="F188" s="17"/>
      <c r="G188" s="18">
        <v>43160</v>
      </c>
      <c r="H188" s="42">
        <f>45992/2</f>
        <v>22996</v>
      </c>
      <c r="I188" s="19"/>
      <c r="J188" s="19"/>
      <c r="K188" s="19"/>
      <c r="L188" s="20"/>
      <c r="M188" s="17" t="s">
        <v>219</v>
      </c>
      <c r="N188" s="16" t="s">
        <v>593</v>
      </c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61">
        <v>25000</v>
      </c>
      <c r="AA188" s="34"/>
      <c r="AB188" s="34"/>
      <c r="AC188" s="34"/>
      <c r="AD188" s="34"/>
      <c r="AE188" s="34"/>
      <c r="AF188" s="34"/>
      <c r="AG188" s="34"/>
      <c r="AH188" s="34"/>
      <c r="AI188" s="34"/>
    </row>
    <row r="189" spans="1:35">
      <c r="A189" s="48"/>
      <c r="B189" s="38" t="s">
        <v>656</v>
      </c>
      <c r="C189" s="28" t="s">
        <v>816</v>
      </c>
      <c r="D189" s="28">
        <v>0</v>
      </c>
      <c r="E189" s="26" t="s">
        <v>876</v>
      </c>
      <c r="F189" s="17"/>
      <c r="G189" s="44">
        <v>2015</v>
      </c>
      <c r="H189" s="42"/>
      <c r="I189" s="19"/>
      <c r="J189" s="19"/>
      <c r="K189" s="19"/>
      <c r="L189" s="20"/>
      <c r="M189" s="17" t="s">
        <v>219</v>
      </c>
      <c r="N189" s="16" t="s">
        <v>593</v>
      </c>
      <c r="P189" s="34"/>
      <c r="Q189" s="34"/>
      <c r="R189" s="34"/>
      <c r="S189" s="34"/>
      <c r="T189" s="34"/>
      <c r="U189" s="34"/>
      <c r="V189" s="34"/>
      <c r="W189" s="61">
        <v>25000</v>
      </c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</row>
    <row r="190" spans="1:35">
      <c r="A190" s="21" t="s">
        <v>421</v>
      </c>
      <c r="B190" s="22" t="s">
        <v>422</v>
      </c>
      <c r="C190" s="28" t="s">
        <v>817</v>
      </c>
      <c r="D190" s="28" t="s">
        <v>818</v>
      </c>
      <c r="E190" s="17" t="s">
        <v>423</v>
      </c>
      <c r="F190" s="17"/>
      <c r="G190" s="18">
        <v>44284</v>
      </c>
      <c r="H190" s="42">
        <v>19025</v>
      </c>
      <c r="I190" s="19">
        <v>1271.74</v>
      </c>
      <c r="J190" s="19">
        <v>17753.259999999998</v>
      </c>
      <c r="K190" s="19">
        <v>5707.5</v>
      </c>
      <c r="L190" s="20">
        <f t="shared" ref="L190:L210" si="13">K190/H190</f>
        <v>0.3</v>
      </c>
      <c r="M190" s="17" t="s">
        <v>424</v>
      </c>
      <c r="N190" s="16" t="s">
        <v>12</v>
      </c>
      <c r="P190" s="34"/>
      <c r="Q190" s="34"/>
      <c r="R190" s="34"/>
      <c r="S190" s="34"/>
      <c r="T190" s="34"/>
      <c r="U190" s="34"/>
      <c r="V190" s="34"/>
      <c r="W190" s="34"/>
      <c r="X190" s="61">
        <v>21000</v>
      </c>
      <c r="Y190" s="34"/>
      <c r="Z190" s="34"/>
      <c r="AA190" s="34"/>
      <c r="AB190" s="34"/>
      <c r="AC190" s="34"/>
      <c r="AD190" s="34"/>
      <c r="AE190" s="34"/>
      <c r="AF190" s="34"/>
      <c r="AG190" s="34"/>
      <c r="AH190" s="61">
        <v>21000</v>
      </c>
      <c r="AI190" s="34"/>
    </row>
    <row r="191" spans="1:35">
      <c r="A191" s="21" t="s">
        <v>425</v>
      </c>
      <c r="B191" s="22" t="s">
        <v>426</v>
      </c>
      <c r="C191" s="28" t="s">
        <v>817</v>
      </c>
      <c r="D191" s="28" t="s">
        <v>819</v>
      </c>
      <c r="E191" s="17" t="s">
        <v>423</v>
      </c>
      <c r="F191" s="17"/>
      <c r="G191" s="18">
        <v>44284</v>
      </c>
      <c r="H191" s="42">
        <v>19025</v>
      </c>
      <c r="I191" s="19">
        <v>1271.74</v>
      </c>
      <c r="J191" s="19">
        <v>17753.259999999998</v>
      </c>
      <c r="K191" s="19">
        <v>5707.5</v>
      </c>
      <c r="L191" s="20">
        <f t="shared" si="13"/>
        <v>0.3</v>
      </c>
      <c r="M191" s="17" t="s">
        <v>424</v>
      </c>
      <c r="N191" s="16" t="s">
        <v>12</v>
      </c>
      <c r="P191" s="34"/>
      <c r="Q191" s="34"/>
      <c r="R191" s="34"/>
      <c r="S191" s="34"/>
      <c r="T191" s="34"/>
      <c r="U191" s="34"/>
      <c r="V191" s="34"/>
      <c r="W191" s="34"/>
      <c r="X191" s="61">
        <v>21000</v>
      </c>
      <c r="Y191" s="34"/>
      <c r="Z191" s="34"/>
      <c r="AA191" s="34"/>
      <c r="AB191" s="34"/>
      <c r="AC191" s="34"/>
      <c r="AD191" s="34"/>
      <c r="AE191" s="34"/>
      <c r="AF191" s="34"/>
      <c r="AG191" s="34"/>
      <c r="AH191" s="61">
        <v>21000</v>
      </c>
      <c r="AI191" s="34"/>
    </row>
    <row r="192" spans="1:35">
      <c r="A192" s="21" t="s">
        <v>322</v>
      </c>
      <c r="B192" s="22" t="s">
        <v>323</v>
      </c>
      <c r="C192" s="28" t="s">
        <v>820</v>
      </c>
      <c r="D192" s="28" t="s">
        <v>821</v>
      </c>
      <c r="E192" s="26" t="s">
        <v>878</v>
      </c>
      <c r="F192" s="17"/>
      <c r="G192" s="18">
        <v>42674</v>
      </c>
      <c r="H192" s="42">
        <v>73500</v>
      </c>
      <c r="I192" s="19">
        <v>33494.61</v>
      </c>
      <c r="J192" s="19">
        <v>40005.39</v>
      </c>
      <c r="K192" s="19">
        <v>22050</v>
      </c>
      <c r="L192" s="20">
        <f t="shared" si="13"/>
        <v>0.3</v>
      </c>
      <c r="M192" s="17" t="s">
        <v>324</v>
      </c>
      <c r="N192" s="16" t="s">
        <v>12</v>
      </c>
      <c r="P192" s="34"/>
      <c r="Q192" s="34"/>
      <c r="R192" s="34"/>
      <c r="S192" s="34"/>
      <c r="T192" s="61">
        <v>90000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61">
        <v>90000</v>
      </c>
      <c r="AE192" s="34"/>
      <c r="AF192" s="34"/>
      <c r="AG192" s="34"/>
      <c r="AH192" s="34"/>
      <c r="AI192" s="34"/>
    </row>
    <row r="193" spans="1:35">
      <c r="A193" s="21" t="s">
        <v>525</v>
      </c>
      <c r="B193" s="22" t="s">
        <v>526</v>
      </c>
      <c r="C193" s="28" t="s">
        <v>820</v>
      </c>
      <c r="D193" s="28" t="s">
        <v>821</v>
      </c>
      <c r="E193" s="26" t="s">
        <v>878</v>
      </c>
      <c r="F193" s="17"/>
      <c r="G193" s="18">
        <v>44490</v>
      </c>
      <c r="H193" s="42">
        <v>87950</v>
      </c>
      <c r="I193" s="19">
        <v>2302.33</v>
      </c>
      <c r="J193" s="19">
        <v>85647.67</v>
      </c>
      <c r="K193" s="19">
        <v>26385</v>
      </c>
      <c r="L193" s="20">
        <f t="shared" si="13"/>
        <v>0.3</v>
      </c>
      <c r="M193" s="17" t="s">
        <v>324</v>
      </c>
      <c r="N193" s="16" t="s">
        <v>12</v>
      </c>
      <c r="P193" s="34"/>
      <c r="Q193" s="34"/>
      <c r="R193" s="34"/>
      <c r="S193" s="34"/>
      <c r="T193" s="34"/>
      <c r="U193" s="34"/>
      <c r="V193" s="34"/>
      <c r="W193" s="34"/>
      <c r="X193" s="34"/>
      <c r="Y193" s="61">
        <v>90000</v>
      </c>
      <c r="Z193" s="34"/>
      <c r="AA193" s="34"/>
      <c r="AB193" s="34"/>
      <c r="AC193" s="34"/>
      <c r="AD193" s="34"/>
      <c r="AE193" s="34"/>
      <c r="AF193" s="34"/>
      <c r="AG193" s="34"/>
      <c r="AH193" s="34"/>
      <c r="AI193" s="61">
        <v>90000</v>
      </c>
    </row>
    <row r="194" spans="1:35">
      <c r="A194" s="21" t="s">
        <v>585</v>
      </c>
      <c r="B194" s="22" t="s">
        <v>586</v>
      </c>
      <c r="C194" s="28" t="s">
        <v>822</v>
      </c>
      <c r="D194" s="28">
        <v>0</v>
      </c>
      <c r="E194" s="17" t="s">
        <v>587</v>
      </c>
      <c r="F194" s="17"/>
      <c r="G194" s="18">
        <v>44406</v>
      </c>
      <c r="H194" s="42">
        <v>48194.32</v>
      </c>
      <c r="I194" s="19">
        <v>1543.53</v>
      </c>
      <c r="J194" s="19">
        <v>46650.79</v>
      </c>
      <c r="K194" s="19">
        <v>14458.3</v>
      </c>
      <c r="L194" s="20">
        <f>K194/H194</f>
        <v>0.30000008299733244</v>
      </c>
      <c r="M194" s="26" t="s">
        <v>660</v>
      </c>
      <c r="N194" s="16" t="s">
        <v>12</v>
      </c>
      <c r="P194" s="34"/>
      <c r="Q194" s="34"/>
      <c r="R194" s="34"/>
      <c r="S194" s="34"/>
      <c r="T194" s="34"/>
      <c r="U194" s="34"/>
      <c r="V194" s="34"/>
      <c r="W194" s="34"/>
      <c r="X194" s="34"/>
      <c r="Y194" s="61">
        <v>50000</v>
      </c>
      <c r="Z194" s="34"/>
      <c r="AA194" s="34"/>
      <c r="AB194" s="34"/>
      <c r="AC194" s="34"/>
      <c r="AD194" s="34"/>
      <c r="AE194" s="34"/>
      <c r="AF194" s="34"/>
      <c r="AG194" s="34"/>
      <c r="AH194" s="34"/>
      <c r="AI194" s="61">
        <v>50000</v>
      </c>
    </row>
    <row r="195" spans="1:35">
      <c r="A195" s="21" t="s">
        <v>92</v>
      </c>
      <c r="B195" s="22" t="s">
        <v>93</v>
      </c>
      <c r="C195" s="28" t="s">
        <v>823</v>
      </c>
      <c r="D195" s="28" t="s">
        <v>824</v>
      </c>
      <c r="E195" s="17" t="s">
        <v>94</v>
      </c>
      <c r="F195" s="17"/>
      <c r="G195" s="18">
        <v>43646</v>
      </c>
      <c r="H195" s="42">
        <v>9520</v>
      </c>
      <c r="I195" s="19">
        <v>2213.0500000000002</v>
      </c>
      <c r="J195" s="19">
        <v>7306.95</v>
      </c>
      <c r="K195" s="19">
        <v>2856</v>
      </c>
      <c r="L195" s="20">
        <f t="shared" si="13"/>
        <v>0.3</v>
      </c>
      <c r="M195" s="17" t="s">
        <v>95</v>
      </c>
      <c r="N195" s="16" t="s">
        <v>12</v>
      </c>
      <c r="P195" s="34"/>
      <c r="Q195" s="34"/>
      <c r="R195" s="34"/>
      <c r="S195" s="34"/>
      <c r="T195" s="34"/>
      <c r="U195" s="34"/>
      <c r="V195" s="61">
        <v>10000</v>
      </c>
      <c r="W195" s="34"/>
      <c r="X195" s="34"/>
      <c r="Y195" s="34"/>
      <c r="Z195" s="34"/>
      <c r="AA195" s="34"/>
      <c r="AB195" s="34"/>
      <c r="AC195" s="34"/>
      <c r="AD195" s="34"/>
      <c r="AE195" s="34"/>
      <c r="AF195" s="61">
        <v>10000</v>
      </c>
      <c r="AG195" s="34"/>
      <c r="AH195" s="34"/>
      <c r="AI195" s="34"/>
    </row>
    <row r="196" spans="1:35">
      <c r="A196" s="21" t="s">
        <v>229</v>
      </c>
      <c r="B196" s="22" t="s">
        <v>230</v>
      </c>
      <c r="C196" s="28" t="s">
        <v>660</v>
      </c>
      <c r="D196" s="28" t="s">
        <v>825</v>
      </c>
      <c r="E196" s="17" t="s">
        <v>231</v>
      </c>
      <c r="F196" s="17"/>
      <c r="G196" s="18">
        <v>39728</v>
      </c>
      <c r="H196" s="42">
        <v>8000</v>
      </c>
      <c r="I196" s="19">
        <v>4427.5200000000004</v>
      </c>
      <c r="J196" s="19">
        <v>3572.48</v>
      </c>
      <c r="K196" s="19">
        <v>2400</v>
      </c>
      <c r="L196" s="20">
        <f t="shared" si="13"/>
        <v>0.3</v>
      </c>
      <c r="M196" s="17" t="s">
        <v>95</v>
      </c>
      <c r="N196" s="16" t="s">
        <v>12</v>
      </c>
      <c r="P196" s="34"/>
      <c r="R196" s="61">
        <v>10000</v>
      </c>
      <c r="S196" s="34"/>
      <c r="T196" s="34"/>
      <c r="U196" s="34"/>
      <c r="V196" s="34"/>
      <c r="W196" s="34"/>
      <c r="X196" s="34"/>
      <c r="Y196" s="34"/>
      <c r="Z196" s="34"/>
      <c r="AA196" s="61">
        <v>10000</v>
      </c>
      <c r="AB196" s="34"/>
      <c r="AC196" s="34"/>
      <c r="AD196" s="34"/>
      <c r="AE196" s="34"/>
      <c r="AF196" s="34"/>
      <c r="AG196" s="34"/>
      <c r="AH196" s="34"/>
      <c r="AI196" s="34"/>
    </row>
    <row r="197" spans="1:35">
      <c r="A197" s="21" t="s">
        <v>311</v>
      </c>
      <c r="B197" s="22" t="s">
        <v>312</v>
      </c>
      <c r="C197" s="28" t="s">
        <v>305</v>
      </c>
      <c r="D197" s="28" t="s">
        <v>826</v>
      </c>
      <c r="E197" s="17" t="s">
        <v>313</v>
      </c>
      <c r="F197" s="17"/>
      <c r="G197" s="18">
        <v>37622</v>
      </c>
      <c r="H197" s="42">
        <v>7000</v>
      </c>
      <c r="I197" s="19">
        <v>7000</v>
      </c>
      <c r="J197" s="19">
        <v>0</v>
      </c>
      <c r="K197" s="19">
        <v>0</v>
      </c>
      <c r="L197" s="20">
        <f t="shared" si="13"/>
        <v>0</v>
      </c>
      <c r="M197" s="17" t="s">
        <v>95</v>
      </c>
      <c r="N197" s="16" t="s">
        <v>12</v>
      </c>
      <c r="P197" s="34"/>
      <c r="R197" s="61">
        <v>10000</v>
      </c>
      <c r="S197" s="34"/>
      <c r="T197" s="34"/>
      <c r="U197" s="34"/>
      <c r="V197" s="34"/>
      <c r="W197" s="34"/>
      <c r="X197" s="34"/>
      <c r="Y197" s="34"/>
      <c r="Z197" s="34"/>
      <c r="AA197" s="61">
        <v>10000</v>
      </c>
      <c r="AB197" s="34"/>
      <c r="AC197" s="34"/>
      <c r="AD197" s="34"/>
      <c r="AE197" s="34"/>
      <c r="AF197" s="34"/>
      <c r="AG197" s="34"/>
      <c r="AH197" s="34"/>
      <c r="AI197" s="34"/>
    </row>
    <row r="198" spans="1:35">
      <c r="A198" s="21" t="s">
        <v>346</v>
      </c>
      <c r="B198" s="22" t="s">
        <v>347</v>
      </c>
      <c r="C198" s="28" t="s">
        <v>305</v>
      </c>
      <c r="D198" s="28" t="s">
        <v>827</v>
      </c>
      <c r="E198" s="17" t="s">
        <v>348</v>
      </c>
      <c r="F198" s="17"/>
      <c r="G198" s="18">
        <v>43252</v>
      </c>
      <c r="H198" s="42">
        <v>11500</v>
      </c>
      <c r="I198" s="19">
        <v>1412.37</v>
      </c>
      <c r="J198" s="19">
        <v>10087.629999999999</v>
      </c>
      <c r="K198" s="19">
        <v>3450</v>
      </c>
      <c r="L198" s="20">
        <f t="shared" si="13"/>
        <v>0.3</v>
      </c>
      <c r="M198" s="17" t="s">
        <v>95</v>
      </c>
      <c r="N198" s="16" t="s">
        <v>12</v>
      </c>
      <c r="P198" s="34"/>
      <c r="R198" s="34"/>
      <c r="S198" s="34"/>
      <c r="T198" s="34"/>
      <c r="U198" s="61">
        <v>10000</v>
      </c>
      <c r="V198" s="34"/>
      <c r="W198" s="34"/>
      <c r="X198" s="34"/>
      <c r="Y198" s="34"/>
      <c r="Z198" s="34"/>
      <c r="AA198" s="34"/>
      <c r="AB198" s="34"/>
      <c r="AC198" s="34"/>
      <c r="AD198" s="34"/>
      <c r="AE198" s="61">
        <v>10000</v>
      </c>
      <c r="AF198" s="34"/>
      <c r="AG198" s="34"/>
      <c r="AH198" s="34"/>
      <c r="AI198" s="34"/>
    </row>
    <row r="199" spans="1:35">
      <c r="A199" s="21" t="s">
        <v>354</v>
      </c>
      <c r="B199" s="22" t="s">
        <v>355</v>
      </c>
      <c r="C199" s="28" t="s">
        <v>828</v>
      </c>
      <c r="D199" s="28" t="s">
        <v>829</v>
      </c>
      <c r="E199" s="17" t="s">
        <v>356</v>
      </c>
      <c r="F199" s="17"/>
      <c r="G199" s="18">
        <v>41774</v>
      </c>
      <c r="H199" s="42">
        <v>5295</v>
      </c>
      <c r="I199" s="19">
        <v>3236.43</v>
      </c>
      <c r="J199" s="19">
        <v>2058.5700000000002</v>
      </c>
      <c r="K199" s="19">
        <v>1588.5</v>
      </c>
      <c r="L199" s="20">
        <f t="shared" si="13"/>
        <v>0.3</v>
      </c>
      <c r="M199" s="17" t="s">
        <v>95</v>
      </c>
      <c r="N199" s="16" t="s">
        <v>12</v>
      </c>
      <c r="P199" s="34"/>
      <c r="R199" s="61">
        <v>10000</v>
      </c>
      <c r="S199" s="34"/>
      <c r="T199" s="34"/>
      <c r="U199" s="34"/>
      <c r="V199" s="34"/>
      <c r="W199" s="34"/>
      <c r="X199" s="34"/>
      <c r="Y199" s="34"/>
      <c r="Z199" s="34"/>
      <c r="AA199" s="61">
        <v>10000</v>
      </c>
      <c r="AB199" s="34"/>
      <c r="AC199" s="34"/>
      <c r="AD199" s="34"/>
      <c r="AE199" s="34"/>
      <c r="AF199" s="34"/>
      <c r="AG199" s="34"/>
      <c r="AH199" s="34"/>
      <c r="AI199" s="34"/>
    </row>
    <row r="200" spans="1:35">
      <c r="A200" s="21" t="s">
        <v>357</v>
      </c>
      <c r="B200" s="22" t="s">
        <v>358</v>
      </c>
      <c r="C200" s="28" t="s">
        <v>828</v>
      </c>
      <c r="D200" s="28" t="s">
        <v>830</v>
      </c>
      <c r="E200" s="17" t="s">
        <v>356</v>
      </c>
      <c r="F200" s="17"/>
      <c r="G200" s="18">
        <v>41774</v>
      </c>
      <c r="H200" s="42">
        <v>5295</v>
      </c>
      <c r="I200" s="19">
        <v>3236.43</v>
      </c>
      <c r="J200" s="19">
        <v>2058.5700000000002</v>
      </c>
      <c r="K200" s="19">
        <v>1588.5</v>
      </c>
      <c r="L200" s="20">
        <f t="shared" si="13"/>
        <v>0.3</v>
      </c>
      <c r="M200" s="17" t="s">
        <v>95</v>
      </c>
      <c r="N200" s="16" t="s">
        <v>12</v>
      </c>
      <c r="P200" s="34"/>
      <c r="R200" s="61">
        <v>10000</v>
      </c>
      <c r="S200" s="34"/>
      <c r="T200" s="34"/>
      <c r="U200" s="34"/>
      <c r="V200" s="34"/>
      <c r="W200" s="34"/>
      <c r="X200" s="34"/>
      <c r="Y200" s="34"/>
      <c r="Z200" s="34"/>
      <c r="AA200" s="61">
        <v>10000</v>
      </c>
      <c r="AB200" s="34"/>
      <c r="AC200" s="34"/>
      <c r="AD200" s="34"/>
      <c r="AE200" s="34"/>
      <c r="AF200" s="34"/>
      <c r="AG200" s="34"/>
      <c r="AH200" s="34"/>
      <c r="AI200" s="34"/>
    </row>
    <row r="201" spans="1:35">
      <c r="A201" s="21" t="s">
        <v>397</v>
      </c>
      <c r="B201" s="22" t="s">
        <v>398</v>
      </c>
      <c r="C201" s="22" t="s">
        <v>823</v>
      </c>
      <c r="D201" s="28" t="s">
        <v>831</v>
      </c>
      <c r="E201" s="17" t="s">
        <v>94</v>
      </c>
      <c r="F201" s="17"/>
      <c r="G201" s="18">
        <v>43943</v>
      </c>
      <c r="H201" s="42">
        <v>10682.22</v>
      </c>
      <c r="I201" s="19">
        <v>1620.47</v>
      </c>
      <c r="J201" s="19">
        <v>9061.75</v>
      </c>
      <c r="K201" s="19">
        <v>3204.67</v>
      </c>
      <c r="L201" s="20">
        <f t="shared" si="13"/>
        <v>0.3000003744539993</v>
      </c>
      <c r="M201" s="17" t="s">
        <v>95</v>
      </c>
      <c r="N201" s="16" t="s">
        <v>12</v>
      </c>
      <c r="P201" s="34"/>
      <c r="R201" s="34"/>
      <c r="S201" s="34"/>
      <c r="T201" s="34"/>
      <c r="U201" s="34"/>
      <c r="V201" s="34"/>
      <c r="W201" s="61">
        <v>10000</v>
      </c>
      <c r="X201" s="34"/>
      <c r="Y201" s="34"/>
      <c r="Z201" s="34"/>
      <c r="AA201" s="34"/>
      <c r="AB201" s="34"/>
      <c r="AC201" s="34"/>
      <c r="AD201" s="34"/>
      <c r="AE201" s="34"/>
      <c r="AF201" s="34"/>
      <c r="AG201" s="61">
        <v>10000</v>
      </c>
      <c r="AH201" s="34"/>
      <c r="AI201" s="34"/>
    </row>
    <row r="202" spans="1:35">
      <c r="A202" s="21" t="s">
        <v>522</v>
      </c>
      <c r="B202" s="22" t="s">
        <v>523</v>
      </c>
      <c r="C202" s="22" t="s">
        <v>832</v>
      </c>
      <c r="D202" s="28" t="s">
        <v>833</v>
      </c>
      <c r="E202" s="17" t="s">
        <v>524</v>
      </c>
      <c r="F202" s="17"/>
      <c r="G202" s="18">
        <v>44286</v>
      </c>
      <c r="H202" s="42">
        <v>9214.4699999999993</v>
      </c>
      <c r="I202" s="19">
        <v>552.20000000000005</v>
      </c>
      <c r="J202" s="19">
        <v>8662.27</v>
      </c>
      <c r="K202" s="19">
        <v>2764.34</v>
      </c>
      <c r="L202" s="20">
        <f t="shared" si="13"/>
        <v>0.29999989147503875</v>
      </c>
      <c r="M202" s="17" t="s">
        <v>95</v>
      </c>
      <c r="N202" s="16" t="s">
        <v>12</v>
      </c>
      <c r="P202" s="34"/>
      <c r="R202" s="34"/>
      <c r="S202" s="34"/>
      <c r="T202" s="34"/>
      <c r="U202" s="34"/>
      <c r="V202" s="34"/>
      <c r="W202" s="34"/>
      <c r="X202" s="61">
        <v>10000</v>
      </c>
      <c r="Y202" s="34"/>
      <c r="Z202" s="34"/>
      <c r="AA202" s="34"/>
      <c r="AB202" s="34"/>
      <c r="AC202" s="34"/>
      <c r="AD202" s="34"/>
      <c r="AE202" s="34"/>
      <c r="AF202" s="34"/>
      <c r="AG202" s="34"/>
      <c r="AH202" s="61">
        <v>10000</v>
      </c>
      <c r="AI202" s="34"/>
    </row>
    <row r="203" spans="1:35">
      <c r="A203" s="21" t="s">
        <v>328</v>
      </c>
      <c r="B203" s="22" t="s">
        <v>329</v>
      </c>
      <c r="C203" s="22" t="s">
        <v>834</v>
      </c>
      <c r="D203" s="28" t="s">
        <v>835</v>
      </c>
      <c r="E203" s="17" t="s">
        <v>330</v>
      </c>
      <c r="F203" s="17"/>
      <c r="G203" s="18">
        <v>41480</v>
      </c>
      <c r="H203" s="42">
        <v>4990</v>
      </c>
      <c r="I203" s="19">
        <v>3550.2</v>
      </c>
      <c r="J203" s="19">
        <v>1439.8</v>
      </c>
      <c r="K203" s="19">
        <v>1000</v>
      </c>
      <c r="L203" s="20">
        <f t="shared" si="13"/>
        <v>0.20040080160320642</v>
      </c>
      <c r="M203" s="17" t="s">
        <v>331</v>
      </c>
      <c r="N203" s="16" t="s">
        <v>12</v>
      </c>
      <c r="P203" s="34"/>
      <c r="R203" s="61">
        <v>10000</v>
      </c>
      <c r="S203" s="34"/>
      <c r="T203" s="34"/>
      <c r="U203" s="34"/>
      <c r="V203" s="34"/>
      <c r="W203" s="34"/>
      <c r="X203" s="34"/>
      <c r="Y203" s="34"/>
      <c r="Z203" s="34"/>
      <c r="AA203" s="61">
        <v>10000</v>
      </c>
      <c r="AB203" s="34"/>
      <c r="AC203" s="34"/>
      <c r="AD203" s="34"/>
      <c r="AE203" s="34"/>
      <c r="AF203" s="34"/>
      <c r="AG203" s="34"/>
      <c r="AH203" s="34"/>
      <c r="AI203" s="34"/>
    </row>
    <row r="204" spans="1:35">
      <c r="A204" s="21" t="s">
        <v>332</v>
      </c>
      <c r="B204" s="22" t="s">
        <v>333</v>
      </c>
      <c r="C204" s="22" t="s">
        <v>817</v>
      </c>
      <c r="D204" s="28" t="s">
        <v>836</v>
      </c>
      <c r="E204" s="17" t="s">
        <v>334</v>
      </c>
      <c r="F204" s="17"/>
      <c r="G204" s="18">
        <v>41480</v>
      </c>
      <c r="H204" s="42">
        <v>5990</v>
      </c>
      <c r="I204" s="19">
        <v>4456.8</v>
      </c>
      <c r="J204" s="19">
        <v>1533.2</v>
      </c>
      <c r="K204" s="19">
        <v>1000</v>
      </c>
      <c r="L204" s="20">
        <f t="shared" si="13"/>
        <v>0.1669449081803005</v>
      </c>
      <c r="M204" s="17" t="s">
        <v>331</v>
      </c>
      <c r="N204" s="16" t="s">
        <v>12</v>
      </c>
      <c r="P204" s="34"/>
      <c r="R204" s="61">
        <v>10000</v>
      </c>
      <c r="S204" s="34"/>
      <c r="T204" s="34"/>
      <c r="U204" s="34"/>
      <c r="V204" s="34"/>
      <c r="W204" s="34"/>
      <c r="X204" s="34"/>
      <c r="Y204" s="34"/>
      <c r="Z204" s="34"/>
      <c r="AA204" s="61">
        <v>10000</v>
      </c>
      <c r="AB204" s="34"/>
      <c r="AC204" s="34"/>
      <c r="AD204" s="34"/>
      <c r="AE204" s="34"/>
      <c r="AF204" s="34"/>
      <c r="AG204" s="34"/>
      <c r="AH204" s="34"/>
      <c r="AI204" s="34"/>
    </row>
    <row r="205" spans="1:35">
      <c r="A205" s="21" t="s">
        <v>335</v>
      </c>
      <c r="B205" s="22" t="s">
        <v>336</v>
      </c>
      <c r="C205" s="22" t="s">
        <v>837</v>
      </c>
      <c r="D205" s="28" t="s">
        <v>838</v>
      </c>
      <c r="E205" s="17" t="s">
        <v>337</v>
      </c>
      <c r="F205" s="17"/>
      <c r="G205" s="18">
        <v>43160</v>
      </c>
      <c r="H205" s="42">
        <v>8472.7099999999991</v>
      </c>
      <c r="I205" s="19">
        <v>1101.5</v>
      </c>
      <c r="J205" s="19">
        <v>7371.21</v>
      </c>
      <c r="K205" s="19">
        <v>2541.81</v>
      </c>
      <c r="L205" s="20">
        <f t="shared" si="13"/>
        <v>0.29999964592202499</v>
      </c>
      <c r="M205" s="17" t="s">
        <v>331</v>
      </c>
      <c r="N205" s="16" t="s">
        <v>12</v>
      </c>
      <c r="P205" s="34"/>
      <c r="R205" s="34"/>
      <c r="S205" s="34"/>
      <c r="T205" s="34"/>
      <c r="U205" s="61">
        <v>10000</v>
      </c>
      <c r="V205" s="34"/>
      <c r="W205" s="34"/>
      <c r="X205" s="34"/>
      <c r="Y205" s="34"/>
      <c r="Z205" s="34"/>
      <c r="AA205" s="34"/>
      <c r="AB205" s="34"/>
      <c r="AC205" s="34"/>
      <c r="AD205" s="34"/>
      <c r="AE205" s="61">
        <v>10000</v>
      </c>
      <c r="AF205" s="34"/>
      <c r="AG205" s="34"/>
      <c r="AH205" s="34"/>
      <c r="AI205" s="34"/>
    </row>
    <row r="206" spans="1:35">
      <c r="A206" s="21" t="s">
        <v>338</v>
      </c>
      <c r="B206" s="22" t="s">
        <v>339</v>
      </c>
      <c r="C206" s="22" t="s">
        <v>837</v>
      </c>
      <c r="D206" s="28" t="s">
        <v>838</v>
      </c>
      <c r="E206" s="17" t="s">
        <v>337</v>
      </c>
      <c r="F206" s="17"/>
      <c r="G206" s="18">
        <v>43160</v>
      </c>
      <c r="H206" s="42">
        <v>8472.73</v>
      </c>
      <c r="I206" s="19">
        <v>1101.5</v>
      </c>
      <c r="J206" s="19">
        <v>7371.23</v>
      </c>
      <c r="K206" s="19">
        <v>2541.8200000000002</v>
      </c>
      <c r="L206" s="20">
        <f t="shared" si="13"/>
        <v>0.30000011802571314</v>
      </c>
      <c r="M206" s="17" t="s">
        <v>331</v>
      </c>
      <c r="N206" s="16" t="s">
        <v>12</v>
      </c>
      <c r="P206" s="34"/>
      <c r="R206" s="34"/>
      <c r="S206" s="34"/>
      <c r="T206" s="34"/>
      <c r="U206" s="61">
        <v>10000</v>
      </c>
      <c r="V206" s="34"/>
      <c r="W206" s="34"/>
      <c r="X206" s="34"/>
      <c r="Y206" s="34"/>
      <c r="Z206" s="34"/>
      <c r="AA206" s="34"/>
      <c r="AB206" s="34"/>
      <c r="AC206" s="34"/>
      <c r="AD206" s="34"/>
      <c r="AE206" s="61">
        <v>10000</v>
      </c>
      <c r="AF206" s="34"/>
      <c r="AG206" s="34"/>
      <c r="AH206" s="34"/>
      <c r="AI206" s="34"/>
    </row>
    <row r="207" spans="1:35">
      <c r="A207" s="21" t="s">
        <v>340</v>
      </c>
      <c r="B207" s="22" t="s">
        <v>341</v>
      </c>
      <c r="C207" s="22" t="s">
        <v>837</v>
      </c>
      <c r="D207" s="28" t="s">
        <v>838</v>
      </c>
      <c r="E207" s="17" t="s">
        <v>337</v>
      </c>
      <c r="F207" s="17"/>
      <c r="G207" s="18">
        <v>43160</v>
      </c>
      <c r="H207" s="42">
        <v>8472.73</v>
      </c>
      <c r="I207" s="19">
        <v>1101.5</v>
      </c>
      <c r="J207" s="19">
        <v>7371.23</v>
      </c>
      <c r="K207" s="19">
        <v>2541.8200000000002</v>
      </c>
      <c r="L207" s="20">
        <f t="shared" si="13"/>
        <v>0.30000011802571314</v>
      </c>
      <c r="M207" s="17" t="s">
        <v>331</v>
      </c>
      <c r="N207" s="16" t="s">
        <v>12</v>
      </c>
      <c r="P207" s="34"/>
      <c r="R207" s="34"/>
      <c r="S207" s="34"/>
      <c r="T207" s="34"/>
      <c r="U207" s="61">
        <v>10000</v>
      </c>
      <c r="V207" s="34"/>
      <c r="W207" s="34"/>
      <c r="X207" s="34"/>
      <c r="Y207" s="34"/>
      <c r="Z207" s="34"/>
      <c r="AA207" s="34"/>
      <c r="AB207" s="34"/>
      <c r="AC207" s="34"/>
      <c r="AD207" s="34"/>
      <c r="AE207" s="61">
        <v>10000</v>
      </c>
      <c r="AF207" s="34"/>
      <c r="AG207" s="34"/>
      <c r="AH207" s="34"/>
      <c r="AI207" s="34"/>
    </row>
    <row r="208" spans="1:35">
      <c r="A208" s="21" t="s">
        <v>342</v>
      </c>
      <c r="B208" s="22" t="s">
        <v>343</v>
      </c>
      <c r="C208" s="22" t="s">
        <v>837</v>
      </c>
      <c r="D208" s="28" t="s">
        <v>838</v>
      </c>
      <c r="E208" s="17" t="s">
        <v>337</v>
      </c>
      <c r="F208" s="17"/>
      <c r="G208" s="18">
        <v>43160</v>
      </c>
      <c r="H208" s="42">
        <v>8472.73</v>
      </c>
      <c r="I208" s="19">
        <v>1101.5</v>
      </c>
      <c r="J208" s="19">
        <v>7371.23</v>
      </c>
      <c r="K208" s="19">
        <v>2541.8200000000002</v>
      </c>
      <c r="L208" s="20">
        <f t="shared" si="13"/>
        <v>0.30000011802571314</v>
      </c>
      <c r="M208" s="17" t="s">
        <v>331</v>
      </c>
      <c r="N208" s="16" t="s">
        <v>12</v>
      </c>
      <c r="P208" s="34"/>
      <c r="R208" s="34"/>
      <c r="S208" s="34"/>
      <c r="T208" s="34"/>
      <c r="U208" s="61">
        <v>10000</v>
      </c>
      <c r="V208" s="34"/>
      <c r="W208" s="34"/>
      <c r="X208" s="34"/>
      <c r="Y208" s="34"/>
      <c r="Z208" s="34"/>
      <c r="AA208" s="34"/>
      <c r="AB208" s="34"/>
      <c r="AC208" s="34"/>
      <c r="AD208" s="34"/>
      <c r="AE208" s="61">
        <v>10000</v>
      </c>
      <c r="AF208" s="34"/>
      <c r="AG208" s="34"/>
      <c r="AH208" s="34"/>
      <c r="AI208" s="34"/>
    </row>
    <row r="209" spans="1:35">
      <c r="A209" s="21" t="s">
        <v>344</v>
      </c>
      <c r="B209" s="22" t="s">
        <v>345</v>
      </c>
      <c r="C209" s="22" t="s">
        <v>837</v>
      </c>
      <c r="D209" s="28" t="s">
        <v>838</v>
      </c>
      <c r="E209" s="17" t="s">
        <v>337</v>
      </c>
      <c r="F209" s="17"/>
      <c r="G209" s="18">
        <v>43160</v>
      </c>
      <c r="H209" s="42">
        <v>8472.73</v>
      </c>
      <c r="I209" s="19">
        <v>1101.5</v>
      </c>
      <c r="J209" s="19">
        <v>7371.23</v>
      </c>
      <c r="K209" s="19">
        <v>2541.8200000000002</v>
      </c>
      <c r="L209" s="20">
        <f t="shared" si="13"/>
        <v>0.30000011802571314</v>
      </c>
      <c r="M209" s="17" t="s">
        <v>331</v>
      </c>
      <c r="N209" s="16" t="s">
        <v>12</v>
      </c>
      <c r="P209" s="34"/>
      <c r="R209" s="34"/>
      <c r="S209" s="34"/>
      <c r="T209" s="34"/>
      <c r="U209" s="61">
        <v>10000</v>
      </c>
      <c r="V209" s="34"/>
      <c r="W209" s="34"/>
      <c r="X209" s="34"/>
      <c r="Y209" s="34"/>
      <c r="Z209" s="34"/>
      <c r="AA209" s="34"/>
      <c r="AB209" s="34"/>
      <c r="AC209" s="34"/>
      <c r="AD209" s="34"/>
      <c r="AE209" s="61">
        <v>10000</v>
      </c>
      <c r="AF209" s="34"/>
      <c r="AG209" s="34"/>
      <c r="AH209" s="34"/>
      <c r="AI209" s="34"/>
    </row>
    <row r="210" spans="1:35">
      <c r="A210" s="21" t="s">
        <v>351</v>
      </c>
      <c r="B210" s="22" t="s">
        <v>352</v>
      </c>
      <c r="C210" s="22" t="s">
        <v>817</v>
      </c>
      <c r="D210" s="28" t="s">
        <v>839</v>
      </c>
      <c r="E210" s="17" t="s">
        <v>353</v>
      </c>
      <c r="F210" s="17"/>
      <c r="G210" s="18">
        <v>40458</v>
      </c>
      <c r="H210" s="42">
        <v>3000</v>
      </c>
      <c r="I210" s="19">
        <v>925.63</v>
      </c>
      <c r="J210" s="19">
        <v>2074.37</v>
      </c>
      <c r="K210" s="19">
        <v>900</v>
      </c>
      <c r="L210" s="20">
        <f t="shared" si="13"/>
        <v>0.3</v>
      </c>
      <c r="M210" s="17" t="s">
        <v>331</v>
      </c>
      <c r="N210" s="16" t="s">
        <v>12</v>
      </c>
      <c r="P210" s="34"/>
      <c r="R210" s="61">
        <v>10000</v>
      </c>
      <c r="S210" s="34"/>
      <c r="T210" s="34"/>
      <c r="U210" s="34"/>
      <c r="V210" s="34"/>
      <c r="W210" s="34"/>
      <c r="X210" s="34"/>
      <c r="Y210" s="34"/>
      <c r="Z210" s="34"/>
      <c r="AA210" s="61">
        <v>10000</v>
      </c>
      <c r="AB210" s="34"/>
      <c r="AC210" s="34"/>
      <c r="AD210" s="34"/>
      <c r="AE210" s="34"/>
      <c r="AF210" s="34"/>
      <c r="AG210" s="34"/>
      <c r="AH210" s="34"/>
      <c r="AI210" s="34"/>
    </row>
    <row r="211" spans="1:35">
      <c r="A211" s="21"/>
      <c r="B211" s="11" t="s">
        <v>892</v>
      </c>
      <c r="C211" s="22"/>
      <c r="D211" s="28"/>
      <c r="E211" s="26" t="s">
        <v>891</v>
      </c>
      <c r="F211" s="17"/>
      <c r="G211" s="18"/>
      <c r="H211" s="42">
        <v>48000</v>
      </c>
      <c r="I211" s="19"/>
      <c r="J211" s="19"/>
      <c r="K211" s="19"/>
      <c r="L211" s="20"/>
      <c r="M211" s="17"/>
      <c r="N211" s="16" t="s">
        <v>12</v>
      </c>
      <c r="P211" s="34"/>
      <c r="Q211" s="61">
        <v>48000</v>
      </c>
      <c r="R211" s="34"/>
      <c r="S211" s="34"/>
      <c r="T211" s="34"/>
      <c r="U211" s="34"/>
      <c r="V211" s="34"/>
      <c r="W211" s="34"/>
      <c r="X211" s="34"/>
      <c r="Y211" s="34"/>
      <c r="Z211" s="34"/>
      <c r="AA211" s="61">
        <v>48000</v>
      </c>
      <c r="AB211" s="34"/>
      <c r="AC211" s="34"/>
      <c r="AD211" s="34"/>
      <c r="AE211" s="34"/>
      <c r="AF211" s="34"/>
      <c r="AG211" s="34"/>
      <c r="AH211" s="34"/>
      <c r="AI211" s="34"/>
    </row>
    <row r="212" spans="1:35">
      <c r="A212" s="21"/>
      <c r="B212" s="11" t="s">
        <v>892</v>
      </c>
      <c r="C212" s="22"/>
      <c r="D212" s="28"/>
      <c r="E212" s="26" t="s">
        <v>891</v>
      </c>
      <c r="F212" s="17"/>
      <c r="G212" s="18"/>
      <c r="H212" s="42">
        <v>48000</v>
      </c>
      <c r="I212" s="19"/>
      <c r="J212" s="19"/>
      <c r="K212" s="19"/>
      <c r="L212" s="20"/>
      <c r="M212" s="17"/>
      <c r="N212" s="16" t="s">
        <v>12</v>
      </c>
      <c r="P212" s="34"/>
      <c r="Q212" s="61">
        <v>48000</v>
      </c>
      <c r="R212" s="34"/>
      <c r="S212" s="34"/>
      <c r="T212" s="34"/>
      <c r="U212" s="34"/>
      <c r="V212" s="34"/>
      <c r="W212" s="34"/>
      <c r="X212" s="34"/>
      <c r="Y212" s="34"/>
      <c r="Z212" s="34"/>
      <c r="AA212" s="61">
        <v>48000</v>
      </c>
      <c r="AB212" s="34"/>
      <c r="AC212" s="34"/>
      <c r="AD212" s="34"/>
      <c r="AE212" s="34"/>
      <c r="AF212" s="34"/>
      <c r="AG212" s="34"/>
      <c r="AH212" s="34"/>
      <c r="AI212" s="34"/>
    </row>
    <row r="213" spans="1:35" ht="17">
      <c r="A213" s="30" t="s">
        <v>659</v>
      </c>
      <c r="B213" s="22"/>
      <c r="C213" s="22"/>
      <c r="D213" s="28"/>
      <c r="E213" s="17"/>
      <c r="F213" s="17"/>
      <c r="G213" s="18"/>
      <c r="H213" s="42"/>
      <c r="I213" s="19"/>
      <c r="J213" s="19"/>
      <c r="K213" s="19"/>
      <c r="L213" s="20"/>
      <c r="M213" s="17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</row>
    <row r="214" spans="1:35">
      <c r="A214" s="21" t="s">
        <v>556</v>
      </c>
      <c r="B214" s="22" t="s">
        <v>557</v>
      </c>
      <c r="C214" s="22" t="s">
        <v>840</v>
      </c>
      <c r="D214" s="28" t="s">
        <v>841</v>
      </c>
      <c r="E214" s="17" t="s">
        <v>558</v>
      </c>
      <c r="F214" s="17"/>
      <c r="G214" s="18">
        <v>44631</v>
      </c>
      <c r="H214" s="42">
        <v>5710</v>
      </c>
      <c r="I214" s="19">
        <v>572.54</v>
      </c>
      <c r="J214" s="19">
        <v>5137.46</v>
      </c>
      <c r="K214" s="19">
        <v>571</v>
      </c>
      <c r="L214" s="20">
        <f t="shared" ref="L214:L219" si="14">K214/H214</f>
        <v>0.1</v>
      </c>
      <c r="M214" s="17" t="s">
        <v>559</v>
      </c>
      <c r="N214" s="16" t="s">
        <v>600</v>
      </c>
      <c r="P214" s="34"/>
      <c r="Q214" s="34"/>
      <c r="R214" s="61">
        <v>6000</v>
      </c>
      <c r="S214" s="34"/>
      <c r="T214" s="34"/>
      <c r="U214" s="61">
        <v>6000</v>
      </c>
      <c r="V214" s="34"/>
      <c r="W214" s="34"/>
      <c r="X214" s="61">
        <v>6000</v>
      </c>
      <c r="Y214" s="34"/>
      <c r="Z214" s="34"/>
      <c r="AA214" s="61">
        <v>6000</v>
      </c>
      <c r="AB214" s="34"/>
      <c r="AC214" s="34"/>
      <c r="AD214" s="61">
        <v>6000</v>
      </c>
      <c r="AE214" s="34"/>
      <c r="AF214" s="34"/>
      <c r="AG214" s="61">
        <v>6000</v>
      </c>
      <c r="AH214" s="34"/>
      <c r="AI214" s="34"/>
    </row>
    <row r="215" spans="1:35">
      <c r="A215" s="21" t="s">
        <v>575</v>
      </c>
      <c r="B215" s="22" t="s">
        <v>576</v>
      </c>
      <c r="C215" s="22" t="s">
        <v>247</v>
      </c>
      <c r="D215" s="28" t="s">
        <v>842</v>
      </c>
      <c r="E215" s="17" t="s">
        <v>577</v>
      </c>
      <c r="F215" s="17"/>
      <c r="G215" s="18">
        <v>44720</v>
      </c>
      <c r="H215" s="42">
        <v>16295.45</v>
      </c>
      <c r="I215" s="19">
        <v>401.8</v>
      </c>
      <c r="J215" s="19">
        <v>15893.65</v>
      </c>
      <c r="K215" s="19">
        <v>1629.55</v>
      </c>
      <c r="L215" s="20">
        <f t="shared" si="14"/>
        <v>0.10000030683411626</v>
      </c>
      <c r="M215" s="17" t="s">
        <v>247</v>
      </c>
      <c r="N215" s="16" t="s">
        <v>600</v>
      </c>
      <c r="P215" s="34"/>
      <c r="Q215" s="34"/>
      <c r="R215" s="61">
        <v>17000</v>
      </c>
      <c r="S215" s="34"/>
      <c r="T215" s="34"/>
      <c r="U215" s="61">
        <v>17000</v>
      </c>
      <c r="V215" s="34"/>
      <c r="W215" s="34"/>
      <c r="X215" s="61">
        <v>17000</v>
      </c>
      <c r="Y215" s="34"/>
      <c r="Z215" s="34"/>
      <c r="AA215" s="61">
        <v>17000</v>
      </c>
      <c r="AB215" s="34"/>
      <c r="AC215" s="34"/>
      <c r="AD215" s="61">
        <v>17000</v>
      </c>
      <c r="AE215" s="34"/>
      <c r="AF215" s="34"/>
      <c r="AG215" s="61">
        <v>17000</v>
      </c>
      <c r="AH215" s="34"/>
      <c r="AI215" s="34"/>
    </row>
    <row r="216" spans="1:35">
      <c r="A216" s="21" t="s">
        <v>243</v>
      </c>
      <c r="B216" s="22" t="s">
        <v>244</v>
      </c>
      <c r="C216" s="22" t="s">
        <v>246</v>
      </c>
      <c r="D216" s="28" t="s">
        <v>843</v>
      </c>
      <c r="E216" s="17" t="s">
        <v>245</v>
      </c>
      <c r="F216" s="17"/>
      <c r="G216" s="18">
        <v>41372</v>
      </c>
      <c r="H216" s="42">
        <v>48454.55</v>
      </c>
      <c r="I216" s="19">
        <v>16957.900000000001</v>
      </c>
      <c r="J216" s="19">
        <v>31496.65</v>
      </c>
      <c r="K216" s="19">
        <v>30000</v>
      </c>
      <c r="L216" s="20">
        <f t="shared" si="14"/>
        <v>0.61913690251999032</v>
      </c>
      <c r="M216" s="17" t="s">
        <v>246</v>
      </c>
      <c r="N216" s="16" t="s">
        <v>12</v>
      </c>
      <c r="Q216" s="34"/>
      <c r="R216" s="34"/>
      <c r="S216" s="34"/>
      <c r="T216" s="61">
        <v>40000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61">
        <v>40000</v>
      </c>
      <c r="AE216" s="34"/>
      <c r="AF216" s="34"/>
      <c r="AG216" s="34"/>
      <c r="AH216" s="34"/>
      <c r="AI216" s="34"/>
    </row>
    <row r="217" spans="1:35">
      <c r="A217" s="21" t="s">
        <v>578</v>
      </c>
      <c r="B217" s="22" t="s">
        <v>658</v>
      </c>
      <c r="C217" s="22" t="s">
        <v>246</v>
      </c>
      <c r="D217" s="28" t="s">
        <v>844</v>
      </c>
      <c r="E217" s="17" t="s">
        <v>579</v>
      </c>
      <c r="F217" s="17"/>
      <c r="G217" s="18">
        <v>44887</v>
      </c>
      <c r="H217" s="42">
        <v>37633.11</v>
      </c>
      <c r="I217" s="19">
        <v>0</v>
      </c>
      <c r="J217" s="19">
        <v>37633.11</v>
      </c>
      <c r="K217" s="19">
        <v>0</v>
      </c>
      <c r="L217" s="20">
        <f t="shared" si="14"/>
        <v>0</v>
      </c>
      <c r="M217" s="17" t="s">
        <v>246</v>
      </c>
      <c r="N217" s="16" t="s">
        <v>12</v>
      </c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61">
        <v>40000</v>
      </c>
      <c r="AA217" s="34"/>
      <c r="AB217" s="34"/>
      <c r="AC217" s="34"/>
      <c r="AD217" s="34"/>
      <c r="AE217" s="34"/>
      <c r="AF217" s="34"/>
      <c r="AG217" s="34"/>
      <c r="AH217" s="34"/>
      <c r="AI217" s="34"/>
    </row>
    <row r="218" spans="1:35">
      <c r="A218" s="21" t="s">
        <v>248</v>
      </c>
      <c r="B218" s="22" t="s">
        <v>249</v>
      </c>
      <c r="C218" s="22" t="s">
        <v>845</v>
      </c>
      <c r="D218" s="28" t="s">
        <v>846</v>
      </c>
      <c r="E218" s="17" t="s">
        <v>885</v>
      </c>
      <c r="F218" s="17"/>
      <c r="G218" s="18">
        <v>41372</v>
      </c>
      <c r="H218" s="42">
        <v>6318.19</v>
      </c>
      <c r="I218" s="19">
        <v>3528.88</v>
      </c>
      <c r="J218" s="19">
        <v>2789.31</v>
      </c>
      <c r="K218" s="19">
        <v>2500</v>
      </c>
      <c r="L218" s="20">
        <f t="shared" si="14"/>
        <v>0.39568294084223493</v>
      </c>
      <c r="M218" s="17" t="s">
        <v>250</v>
      </c>
      <c r="N218" s="16" t="s">
        <v>12</v>
      </c>
      <c r="Q218" s="34"/>
      <c r="R218" s="34"/>
      <c r="S218" s="34"/>
      <c r="T218" s="61">
        <v>7500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61">
        <v>7500</v>
      </c>
      <c r="AE218" s="34"/>
      <c r="AF218" s="34"/>
      <c r="AG218" s="34"/>
      <c r="AH218" s="34"/>
      <c r="AI218" s="34"/>
    </row>
    <row r="219" spans="1:35">
      <c r="A219" s="21" t="s">
        <v>251</v>
      </c>
      <c r="B219" s="22" t="s">
        <v>252</v>
      </c>
      <c r="C219" s="22" t="s">
        <v>847</v>
      </c>
      <c r="D219" s="28" t="s">
        <v>848</v>
      </c>
      <c r="E219" s="17" t="s">
        <v>886</v>
      </c>
      <c r="F219" s="17"/>
      <c r="G219" s="18">
        <v>41372</v>
      </c>
      <c r="H219" s="42">
        <v>23636.36</v>
      </c>
      <c r="I219" s="19">
        <v>16335.01</v>
      </c>
      <c r="J219" s="19">
        <v>7301.35</v>
      </c>
      <c r="K219" s="19">
        <v>5000</v>
      </c>
      <c r="L219" s="20">
        <f t="shared" si="14"/>
        <v>0.21153849408284525</v>
      </c>
      <c r="M219" s="17" t="s">
        <v>253</v>
      </c>
      <c r="N219" s="16" t="s">
        <v>12</v>
      </c>
      <c r="Q219" s="34"/>
      <c r="R219" s="34"/>
      <c r="S219" s="34"/>
      <c r="T219" s="61">
        <v>28000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61">
        <v>28000</v>
      </c>
      <c r="AE219" s="34"/>
      <c r="AF219" s="34"/>
      <c r="AG219" s="34"/>
      <c r="AH219" s="34"/>
      <c r="AI219" s="34"/>
    </row>
    <row r="220" spans="1:35" ht="17">
      <c r="A220" s="30" t="s">
        <v>13</v>
      </c>
      <c r="B220" s="22"/>
      <c r="C220" s="22"/>
      <c r="D220" s="28"/>
      <c r="E220" s="17"/>
      <c r="F220" s="17"/>
      <c r="G220" s="18"/>
      <c r="H220" s="42"/>
      <c r="I220" s="19"/>
      <c r="J220" s="19"/>
      <c r="K220" s="19"/>
      <c r="L220" s="20"/>
      <c r="M220" s="17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</row>
    <row r="221" spans="1:35">
      <c r="A221" s="21" t="s">
        <v>527</v>
      </c>
      <c r="B221" s="22" t="s">
        <v>528</v>
      </c>
      <c r="C221" s="22" t="s">
        <v>530</v>
      </c>
      <c r="D221" s="28" t="s">
        <v>851</v>
      </c>
      <c r="E221" s="17" t="s">
        <v>529</v>
      </c>
      <c r="F221" s="17"/>
      <c r="G221" s="18">
        <v>44690</v>
      </c>
      <c r="H221" s="42">
        <v>23870</v>
      </c>
      <c r="I221" s="19">
        <v>199.46</v>
      </c>
      <c r="J221" s="19">
        <v>23670.54</v>
      </c>
      <c r="K221" s="19">
        <v>0</v>
      </c>
      <c r="L221" s="20">
        <f t="shared" ref="L221:L229" si="15">K221/H221</f>
        <v>0</v>
      </c>
      <c r="M221" s="17" t="s">
        <v>530</v>
      </c>
      <c r="N221" s="16" t="s">
        <v>593</v>
      </c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61">
        <v>24000</v>
      </c>
      <c r="AE221" s="34"/>
      <c r="AF221" s="34"/>
      <c r="AG221" s="34"/>
      <c r="AH221" s="34"/>
      <c r="AI221" s="34"/>
    </row>
    <row r="222" spans="1:35">
      <c r="A222" s="21" t="s">
        <v>531</v>
      </c>
      <c r="B222" s="22" t="s">
        <v>532</v>
      </c>
      <c r="C222" s="22" t="s">
        <v>530</v>
      </c>
      <c r="D222" s="28" t="s">
        <v>851</v>
      </c>
      <c r="E222" s="17" t="s">
        <v>529</v>
      </c>
      <c r="F222" s="17"/>
      <c r="G222" s="18">
        <v>44690</v>
      </c>
      <c r="H222" s="42">
        <v>23870</v>
      </c>
      <c r="I222" s="19">
        <v>199.46</v>
      </c>
      <c r="J222" s="19">
        <v>23670.54</v>
      </c>
      <c r="K222" s="19">
        <v>0</v>
      </c>
      <c r="L222" s="20">
        <f t="shared" si="15"/>
        <v>0</v>
      </c>
      <c r="M222" s="17" t="s">
        <v>530</v>
      </c>
      <c r="N222" s="16" t="s">
        <v>593</v>
      </c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61">
        <v>24000</v>
      </c>
      <c r="AE222" s="34"/>
      <c r="AF222" s="34"/>
      <c r="AG222" s="34"/>
      <c r="AH222" s="34"/>
      <c r="AI222" s="34"/>
    </row>
    <row r="223" spans="1:35">
      <c r="A223" s="21" t="s">
        <v>533</v>
      </c>
      <c r="B223" s="22" t="s">
        <v>534</v>
      </c>
      <c r="C223" s="22" t="s">
        <v>530</v>
      </c>
      <c r="D223" s="28" t="s">
        <v>851</v>
      </c>
      <c r="E223" s="17" t="s">
        <v>529</v>
      </c>
      <c r="F223" s="17"/>
      <c r="G223" s="18">
        <v>44687</v>
      </c>
      <c r="H223" s="42">
        <v>23870</v>
      </c>
      <c r="I223" s="19">
        <v>199.46</v>
      </c>
      <c r="J223" s="19">
        <v>23670.54</v>
      </c>
      <c r="K223" s="19">
        <v>0</v>
      </c>
      <c r="L223" s="20">
        <f t="shared" si="15"/>
        <v>0</v>
      </c>
      <c r="M223" s="17" t="s">
        <v>530</v>
      </c>
      <c r="N223" s="16" t="s">
        <v>593</v>
      </c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61">
        <v>24000</v>
      </c>
      <c r="AE223" s="34"/>
      <c r="AF223" s="34"/>
      <c r="AG223" s="34"/>
      <c r="AH223" s="34"/>
      <c r="AI223" s="34"/>
    </row>
    <row r="224" spans="1:35">
      <c r="A224" s="21" t="s">
        <v>535</v>
      </c>
      <c r="B224" s="22" t="s">
        <v>536</v>
      </c>
      <c r="C224" s="22" t="s">
        <v>530</v>
      </c>
      <c r="D224" s="28" t="s">
        <v>851</v>
      </c>
      <c r="E224" s="17" t="s">
        <v>529</v>
      </c>
      <c r="F224" s="17"/>
      <c r="G224" s="18">
        <v>44687</v>
      </c>
      <c r="H224" s="42">
        <v>23870</v>
      </c>
      <c r="I224" s="19">
        <v>199.46</v>
      </c>
      <c r="J224" s="19">
        <v>23670.54</v>
      </c>
      <c r="K224" s="19">
        <v>0</v>
      </c>
      <c r="L224" s="20">
        <f t="shared" si="15"/>
        <v>0</v>
      </c>
      <c r="M224" s="17" t="s">
        <v>530</v>
      </c>
      <c r="N224" s="16" t="s">
        <v>593</v>
      </c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61">
        <v>24000</v>
      </c>
      <c r="AE224" s="34"/>
      <c r="AF224" s="34"/>
      <c r="AG224" s="34"/>
      <c r="AH224" s="34"/>
      <c r="AI224" s="34"/>
    </row>
    <row r="225" spans="1:35">
      <c r="A225" s="21" t="s">
        <v>580</v>
      </c>
      <c r="B225" s="22" t="s">
        <v>581</v>
      </c>
      <c r="C225" s="22" t="s">
        <v>852</v>
      </c>
      <c r="D225" s="28" t="s">
        <v>853</v>
      </c>
      <c r="E225" s="17" t="s">
        <v>582</v>
      </c>
      <c r="F225" s="17"/>
      <c r="G225" s="18">
        <v>44741</v>
      </c>
      <c r="H225" s="42">
        <v>9025</v>
      </c>
      <c r="I225" s="19">
        <v>0</v>
      </c>
      <c r="J225" s="19">
        <v>9025</v>
      </c>
      <c r="K225" s="19">
        <v>902.5</v>
      </c>
      <c r="L225" s="20">
        <f t="shared" si="15"/>
        <v>0.1</v>
      </c>
      <c r="M225" s="17" t="s">
        <v>510</v>
      </c>
      <c r="N225" s="16" t="s">
        <v>12</v>
      </c>
      <c r="P225" s="34"/>
      <c r="Q225" s="34"/>
      <c r="R225" s="34"/>
      <c r="S225" s="34"/>
      <c r="T225" s="34"/>
      <c r="U225" s="34"/>
      <c r="V225" s="34"/>
      <c r="W225" s="34"/>
      <c r="X225" s="34"/>
      <c r="Y225" s="61">
        <v>9000</v>
      </c>
      <c r="Z225" s="34"/>
      <c r="AA225" s="34"/>
      <c r="AB225" s="34"/>
      <c r="AC225" s="34"/>
      <c r="AD225" s="34"/>
      <c r="AE225" s="34"/>
      <c r="AF225" s="34"/>
      <c r="AG225" s="34"/>
      <c r="AH225" s="34"/>
      <c r="AI225" s="61">
        <v>9000</v>
      </c>
    </row>
    <row r="226" spans="1:35">
      <c r="A226" s="21" t="s">
        <v>583</v>
      </c>
      <c r="B226" s="22" t="s">
        <v>584</v>
      </c>
      <c r="C226" s="22" t="s">
        <v>852</v>
      </c>
      <c r="D226" s="28" t="s">
        <v>853</v>
      </c>
      <c r="E226" s="17" t="s">
        <v>582</v>
      </c>
      <c r="F226" s="17"/>
      <c r="G226" s="18">
        <v>44741</v>
      </c>
      <c r="H226" s="42">
        <v>9025</v>
      </c>
      <c r="I226" s="19">
        <v>402.78</v>
      </c>
      <c r="J226" s="19">
        <v>8622.2199999999993</v>
      </c>
      <c r="K226" s="19">
        <v>902.5</v>
      </c>
      <c r="L226" s="20">
        <f t="shared" si="15"/>
        <v>0.1</v>
      </c>
      <c r="M226" s="17" t="s">
        <v>510</v>
      </c>
      <c r="N226" s="16" t="s">
        <v>12</v>
      </c>
      <c r="P226" s="34"/>
      <c r="Q226" s="34"/>
      <c r="R226" s="34"/>
      <c r="S226" s="34"/>
      <c r="T226" s="34"/>
      <c r="U226" s="34"/>
      <c r="V226" s="34"/>
      <c r="W226" s="34"/>
      <c r="X226" s="34"/>
      <c r="Y226" s="61">
        <v>9000</v>
      </c>
      <c r="Z226" s="34"/>
      <c r="AA226" s="34"/>
      <c r="AB226" s="34"/>
      <c r="AC226" s="34"/>
      <c r="AD226" s="34"/>
      <c r="AE226" s="34"/>
      <c r="AF226" s="34"/>
      <c r="AG226" s="34"/>
      <c r="AH226" s="34"/>
      <c r="AI226" s="61">
        <v>9000</v>
      </c>
    </row>
    <row r="227" spans="1:35">
      <c r="A227" s="21" t="s">
        <v>413</v>
      </c>
      <c r="B227" s="22" t="s">
        <v>414</v>
      </c>
      <c r="C227" s="22" t="s">
        <v>415</v>
      </c>
      <c r="D227" s="28" t="s">
        <v>854</v>
      </c>
      <c r="E227" s="17" t="s">
        <v>415</v>
      </c>
      <c r="F227" s="17"/>
      <c r="G227" s="18">
        <v>43719</v>
      </c>
      <c r="H227" s="42">
        <v>16062.45</v>
      </c>
      <c r="I227" s="19">
        <v>4385.1499999999996</v>
      </c>
      <c r="J227" s="19">
        <v>11677.3</v>
      </c>
      <c r="K227" s="19">
        <v>1606.25</v>
      </c>
      <c r="L227" s="20">
        <f t="shared" si="15"/>
        <v>0.10000031128501567</v>
      </c>
      <c r="M227" s="17" t="s">
        <v>416</v>
      </c>
      <c r="N227" s="16" t="s">
        <v>12</v>
      </c>
      <c r="P227" s="34"/>
      <c r="Q227" s="34"/>
      <c r="R227" s="34"/>
      <c r="S227" s="34"/>
      <c r="T227" s="34"/>
      <c r="U227" s="34"/>
      <c r="V227" s="34"/>
      <c r="W227" s="61">
        <v>20000</v>
      </c>
      <c r="X227" s="34"/>
      <c r="Y227" s="34"/>
      <c r="Z227" s="34"/>
      <c r="AA227" s="34"/>
      <c r="AB227" s="34"/>
      <c r="AC227" s="34"/>
      <c r="AD227" s="34"/>
      <c r="AE227" s="34"/>
      <c r="AF227" s="34"/>
      <c r="AG227" s="61">
        <v>20000</v>
      </c>
      <c r="AH227" s="34"/>
      <c r="AI227" s="34"/>
    </row>
    <row r="228" spans="1:35">
      <c r="A228" s="21" t="s">
        <v>306</v>
      </c>
      <c r="B228" s="22" t="s">
        <v>307</v>
      </c>
      <c r="C228" s="22" t="s">
        <v>855</v>
      </c>
      <c r="D228" s="28">
        <v>0</v>
      </c>
      <c r="E228" s="17" t="s">
        <v>308</v>
      </c>
      <c r="F228" s="17"/>
      <c r="G228" s="18">
        <v>31778</v>
      </c>
      <c r="H228" s="42">
        <v>27703</v>
      </c>
      <c r="I228" s="19">
        <v>27703</v>
      </c>
      <c r="J228" s="19">
        <v>0</v>
      </c>
      <c r="K228" s="19">
        <v>0</v>
      </c>
      <c r="L228" s="20">
        <f t="shared" si="15"/>
        <v>0</v>
      </c>
      <c r="M228" s="17"/>
      <c r="N228" s="16" t="s">
        <v>601</v>
      </c>
      <c r="Q228" s="34"/>
      <c r="R228" s="34"/>
      <c r="S228" s="34"/>
      <c r="T228" s="61">
        <v>35000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</row>
    <row r="229" spans="1:35">
      <c r="A229" s="21" t="s">
        <v>220</v>
      </c>
      <c r="B229" s="22" t="s">
        <v>221</v>
      </c>
      <c r="C229" s="22" t="s">
        <v>856</v>
      </c>
      <c r="D229" s="28" t="s">
        <v>857</v>
      </c>
      <c r="E229" s="17" t="s">
        <v>222</v>
      </c>
      <c r="F229" s="17"/>
      <c r="G229" s="18">
        <v>42214</v>
      </c>
      <c r="H229" s="42">
        <v>18163.64</v>
      </c>
      <c r="I229" s="19">
        <v>10898.18</v>
      </c>
      <c r="J229" s="19">
        <v>7265.46</v>
      </c>
      <c r="K229" s="19">
        <v>7265.46</v>
      </c>
      <c r="L229" s="20">
        <f t="shared" si="15"/>
        <v>0.40000022022017617</v>
      </c>
      <c r="M229" s="17"/>
      <c r="N229" s="16" t="s">
        <v>12</v>
      </c>
      <c r="Q229" s="34"/>
      <c r="R229" s="34"/>
      <c r="S229" s="34"/>
      <c r="T229" s="34"/>
      <c r="U229" s="34"/>
      <c r="V229" s="61">
        <v>23000</v>
      </c>
      <c r="W229" s="34"/>
      <c r="X229" s="34"/>
      <c r="Y229" s="34"/>
      <c r="Z229" s="34"/>
      <c r="AA229" s="34"/>
      <c r="AB229" s="34"/>
      <c r="AC229" s="34"/>
      <c r="AD229" s="34"/>
      <c r="AE229" s="34"/>
      <c r="AF229" s="61">
        <v>23000</v>
      </c>
      <c r="AG229" s="34"/>
      <c r="AH229" s="34"/>
      <c r="AI229" s="34"/>
    </row>
    <row r="230" spans="1:35">
      <c r="A230" s="21" t="s">
        <v>201</v>
      </c>
      <c r="B230" s="22" t="s">
        <v>202</v>
      </c>
      <c r="C230" s="22"/>
      <c r="D230" s="28"/>
      <c r="E230" s="26" t="s">
        <v>887</v>
      </c>
      <c r="F230" s="45"/>
      <c r="G230" s="18">
        <v>42874</v>
      </c>
      <c r="H230" s="42">
        <v>13650.46</v>
      </c>
      <c r="I230" s="19">
        <v>7255.17</v>
      </c>
      <c r="J230" s="19">
        <v>6395.29</v>
      </c>
      <c r="K230" s="19">
        <v>5460.18</v>
      </c>
      <c r="L230" s="20">
        <f>K230/H230</f>
        <v>0.39999970696958204</v>
      </c>
      <c r="M230" s="17"/>
      <c r="N230" s="16" t="s">
        <v>12</v>
      </c>
      <c r="P230" s="34"/>
      <c r="Q230" s="34"/>
      <c r="R230" s="34"/>
      <c r="S230" s="34"/>
      <c r="T230" s="61">
        <v>15000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61">
        <v>15000</v>
      </c>
      <c r="AE230" s="34"/>
      <c r="AF230" s="34"/>
      <c r="AG230" s="34"/>
      <c r="AH230" s="34"/>
      <c r="AI230" s="34"/>
    </row>
    <row r="231" spans="1:35">
      <c r="A231" s="21" t="s">
        <v>254</v>
      </c>
      <c r="B231" s="22" t="s">
        <v>255</v>
      </c>
      <c r="C231" s="22"/>
      <c r="D231" s="28"/>
      <c r="E231" s="26" t="s">
        <v>256</v>
      </c>
      <c r="F231" s="45"/>
      <c r="G231" s="18">
        <v>42039</v>
      </c>
      <c r="H231" s="42">
        <v>37520</v>
      </c>
      <c r="I231" s="19">
        <v>16510.310000000001</v>
      </c>
      <c r="J231" s="19">
        <v>21009.69</v>
      </c>
      <c r="K231" s="19">
        <v>2000</v>
      </c>
      <c r="L231" s="20">
        <f>K231/H231</f>
        <v>5.3304904051172705E-2</v>
      </c>
      <c r="M231" s="17"/>
      <c r="N231" s="16" t="s">
        <v>593</v>
      </c>
      <c r="O231" s="33" t="s">
        <v>909</v>
      </c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</row>
    <row r="232" spans="1:35">
      <c r="A232" s="21" t="s">
        <v>261</v>
      </c>
      <c r="B232" s="22"/>
      <c r="C232" s="22"/>
      <c r="D232" s="28"/>
      <c r="E232" s="17" t="s">
        <v>262</v>
      </c>
      <c r="F232" s="45"/>
      <c r="G232" s="18">
        <v>41513</v>
      </c>
      <c r="H232" s="42">
        <v>40909.089999999997</v>
      </c>
      <c r="I232" s="19">
        <v>25909.09</v>
      </c>
      <c r="J232" s="19">
        <v>15000</v>
      </c>
      <c r="K232" s="19">
        <v>15000</v>
      </c>
      <c r="L232" s="20">
        <f>K232/H232</f>
        <v>0.36666667481481502</v>
      </c>
      <c r="M232" s="17"/>
      <c r="N232" s="16" t="s">
        <v>12</v>
      </c>
      <c r="O232" s="33" t="s">
        <v>955</v>
      </c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</row>
    <row r="233" spans="1:35" ht="17">
      <c r="A233" s="30" t="s">
        <v>682</v>
      </c>
      <c r="B233" s="22"/>
      <c r="C233" s="22"/>
      <c r="D233" s="28"/>
      <c r="E233" s="17"/>
      <c r="F233" s="17"/>
      <c r="G233" s="18"/>
      <c r="H233" s="42"/>
      <c r="I233" s="19"/>
      <c r="J233" s="19"/>
      <c r="K233" s="19"/>
      <c r="L233" s="20"/>
      <c r="M233" s="17"/>
      <c r="O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</row>
    <row r="234" spans="1:35">
      <c r="A234" s="21" t="s">
        <v>225</v>
      </c>
      <c r="B234" s="22" t="s">
        <v>226</v>
      </c>
      <c r="C234" s="22" t="s">
        <v>227</v>
      </c>
      <c r="D234" s="28">
        <v>0</v>
      </c>
      <c r="E234" s="17" t="s">
        <v>227</v>
      </c>
      <c r="F234" s="17"/>
      <c r="G234" s="18">
        <v>41351</v>
      </c>
      <c r="H234" s="42">
        <v>109595.2</v>
      </c>
      <c r="I234" s="19">
        <v>34287.26</v>
      </c>
      <c r="J234" s="19">
        <v>75307.94</v>
      </c>
      <c r="K234" s="19">
        <v>0</v>
      </c>
      <c r="L234" s="20">
        <f t="shared" ref="L234:L241" si="16">K234/H234</f>
        <v>0</v>
      </c>
      <c r="M234" s="17" t="s">
        <v>228</v>
      </c>
      <c r="N234" s="16" t="s">
        <v>601</v>
      </c>
      <c r="O234" s="34"/>
      <c r="Q234" s="34"/>
      <c r="R234" s="34"/>
      <c r="S234" s="34"/>
      <c r="T234" s="34"/>
      <c r="U234" s="34"/>
      <c r="V234" s="34"/>
      <c r="W234" s="34"/>
      <c r="X234" s="34"/>
      <c r="Y234" s="34"/>
      <c r="Z234" s="61">
        <v>140000</v>
      </c>
      <c r="AA234" s="34"/>
      <c r="AB234" s="34"/>
      <c r="AC234" s="34"/>
      <c r="AD234" s="34"/>
      <c r="AE234" s="34"/>
      <c r="AF234" s="34"/>
      <c r="AG234" s="34"/>
      <c r="AH234" s="34"/>
      <c r="AI234" s="34"/>
    </row>
    <row r="235" spans="1:35">
      <c r="A235" s="21" t="s">
        <v>192</v>
      </c>
      <c r="B235" s="22" t="s">
        <v>193</v>
      </c>
      <c r="C235" s="22"/>
      <c r="D235" s="28"/>
      <c r="E235" s="17" t="s">
        <v>194</v>
      </c>
      <c r="F235" s="45"/>
      <c r="G235" s="18">
        <v>41372</v>
      </c>
      <c r="H235" s="42">
        <v>41168.46</v>
      </c>
      <c r="I235" s="19">
        <v>33879.660000000003</v>
      </c>
      <c r="J235" s="19">
        <v>7288.8</v>
      </c>
      <c r="K235" s="19">
        <v>500</v>
      </c>
      <c r="L235" s="20">
        <f t="shared" si="16"/>
        <v>1.2145219908638798E-2</v>
      </c>
      <c r="M235" s="26" t="s">
        <v>681</v>
      </c>
      <c r="N235" s="16" t="s">
        <v>601</v>
      </c>
      <c r="O235" s="34"/>
      <c r="Q235" s="34"/>
      <c r="R235" s="34"/>
      <c r="S235" s="34"/>
      <c r="T235" s="34"/>
      <c r="U235" s="34"/>
      <c r="V235" s="34"/>
      <c r="W235" s="34"/>
      <c r="X235" s="34"/>
      <c r="Y235" s="34"/>
      <c r="Z235" s="61">
        <v>50000</v>
      </c>
      <c r="AA235" s="34"/>
      <c r="AB235" s="34"/>
      <c r="AC235" s="34"/>
      <c r="AD235" s="34"/>
      <c r="AE235" s="34"/>
      <c r="AF235" s="34"/>
      <c r="AG235" s="34"/>
      <c r="AH235" s="34"/>
      <c r="AI235" s="34"/>
    </row>
    <row r="236" spans="1:35">
      <c r="A236" s="21" t="s">
        <v>223</v>
      </c>
      <c r="B236" s="22" t="s">
        <v>224</v>
      </c>
      <c r="C236" s="22"/>
      <c r="D236" s="28"/>
      <c r="E236" s="17" t="s">
        <v>958</v>
      </c>
      <c r="F236" s="45" t="s">
        <v>957</v>
      </c>
      <c r="G236" s="18">
        <v>34335</v>
      </c>
      <c r="H236" s="42">
        <v>150000</v>
      </c>
      <c r="I236" s="19">
        <v>131157.72</v>
      </c>
      <c r="J236" s="19">
        <v>18842.28</v>
      </c>
      <c r="K236" s="19">
        <v>15000</v>
      </c>
      <c r="L236" s="20">
        <f t="shared" si="16"/>
        <v>0.1</v>
      </c>
      <c r="M236" s="26" t="s">
        <v>681</v>
      </c>
      <c r="N236" s="16" t="s">
        <v>601</v>
      </c>
      <c r="O236" s="33" t="s">
        <v>956</v>
      </c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</row>
    <row r="237" spans="1:35">
      <c r="A237" s="21" t="s">
        <v>419</v>
      </c>
      <c r="B237" s="22"/>
      <c r="C237" s="22"/>
      <c r="D237" s="28"/>
      <c r="E237" s="17" t="s">
        <v>420</v>
      </c>
      <c r="F237" s="45"/>
      <c r="G237" s="18">
        <v>43818</v>
      </c>
      <c r="H237" s="42">
        <v>53000</v>
      </c>
      <c r="I237" s="19">
        <v>13228.05</v>
      </c>
      <c r="J237" s="19">
        <v>39771.949999999997</v>
      </c>
      <c r="K237" s="19">
        <v>0</v>
      </c>
      <c r="L237" s="20">
        <f t="shared" si="16"/>
        <v>0</v>
      </c>
      <c r="M237" s="26" t="s">
        <v>681</v>
      </c>
      <c r="N237" s="16" t="s">
        <v>12</v>
      </c>
      <c r="P237" s="34"/>
      <c r="Q237" s="34"/>
      <c r="R237" s="34"/>
      <c r="S237" s="34"/>
      <c r="T237" s="34"/>
      <c r="U237" s="34"/>
      <c r="V237" s="34"/>
      <c r="W237" s="61">
        <v>60000</v>
      </c>
      <c r="X237" s="34"/>
      <c r="Y237" s="34"/>
      <c r="Z237" s="34"/>
      <c r="AA237" s="34"/>
      <c r="AB237" s="34"/>
      <c r="AC237" s="34"/>
      <c r="AD237" s="34"/>
      <c r="AE237" s="34"/>
      <c r="AF237" s="34"/>
      <c r="AG237" s="61">
        <v>60000</v>
      </c>
      <c r="AH237" s="34"/>
      <c r="AI237" s="34"/>
    </row>
    <row r="238" spans="1:35">
      <c r="A238" s="21" t="s">
        <v>404</v>
      </c>
      <c r="B238" s="22" t="s">
        <v>405</v>
      </c>
      <c r="C238" s="28" t="s">
        <v>406</v>
      </c>
      <c r="D238" s="28">
        <v>0</v>
      </c>
      <c r="E238" s="17" t="s">
        <v>406</v>
      </c>
      <c r="F238" s="17"/>
      <c r="G238" s="18">
        <v>43818</v>
      </c>
      <c r="H238" s="42">
        <v>30000</v>
      </c>
      <c r="I238" s="19">
        <v>5537.54</v>
      </c>
      <c r="J238" s="19">
        <v>24462.46</v>
      </c>
      <c r="K238" s="19">
        <v>9000</v>
      </c>
      <c r="L238" s="20">
        <f>K238/H238</f>
        <v>0.3</v>
      </c>
      <c r="M238" s="17" t="s">
        <v>110</v>
      </c>
      <c r="N238" s="16" t="s">
        <v>601</v>
      </c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61">
        <v>30000</v>
      </c>
      <c r="AH238" s="34"/>
      <c r="AI238" s="34"/>
    </row>
    <row r="239" spans="1:35">
      <c r="A239" s="21" t="s">
        <v>407</v>
      </c>
      <c r="B239" s="22" t="s">
        <v>408</v>
      </c>
      <c r="C239" s="28" t="s">
        <v>815</v>
      </c>
      <c r="D239" s="28">
        <v>0</v>
      </c>
      <c r="E239" s="17" t="s">
        <v>409</v>
      </c>
      <c r="F239" s="17"/>
      <c r="G239" s="18">
        <v>43818</v>
      </c>
      <c r="H239" s="42">
        <v>40000</v>
      </c>
      <c r="I239" s="19">
        <v>6983.46</v>
      </c>
      <c r="J239" s="19">
        <v>33016.54</v>
      </c>
      <c r="K239" s="19">
        <v>20000</v>
      </c>
      <c r="L239" s="20">
        <f>K239/H239</f>
        <v>0.5</v>
      </c>
      <c r="M239" s="17" t="s">
        <v>110</v>
      </c>
      <c r="N239" s="16" t="s">
        <v>601</v>
      </c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61">
        <v>30000</v>
      </c>
      <c r="AH239" s="34"/>
      <c r="AI239" s="34"/>
    </row>
    <row r="240" spans="1:35">
      <c r="A240" s="21" t="s">
        <v>497</v>
      </c>
      <c r="B240" s="22" t="s">
        <v>498</v>
      </c>
      <c r="C240" s="22"/>
      <c r="D240" s="28"/>
      <c r="E240" s="26" t="s">
        <v>877</v>
      </c>
      <c r="F240" s="45"/>
      <c r="G240" s="18">
        <v>44092</v>
      </c>
      <c r="H240" s="42">
        <v>20172.400000000001</v>
      </c>
      <c r="I240" s="19">
        <v>3592.29</v>
      </c>
      <c r="J240" s="19">
        <v>16580.11</v>
      </c>
      <c r="K240" s="19">
        <v>0</v>
      </c>
      <c r="L240" s="20">
        <f t="shared" si="16"/>
        <v>0</v>
      </c>
      <c r="M240" s="17"/>
      <c r="N240" s="16" t="s">
        <v>683</v>
      </c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61">
        <v>23000</v>
      </c>
      <c r="AA240" s="34"/>
      <c r="AB240" s="34"/>
      <c r="AC240" s="34"/>
      <c r="AD240" s="34"/>
      <c r="AE240" s="34"/>
      <c r="AF240" s="34"/>
      <c r="AG240" s="34"/>
      <c r="AH240" s="34"/>
      <c r="AI240" s="34"/>
    </row>
    <row r="241" spans="1:35">
      <c r="A241" s="21" t="s">
        <v>516</v>
      </c>
      <c r="B241" s="22" t="s">
        <v>517</v>
      </c>
      <c r="C241" s="22"/>
      <c r="D241" s="28"/>
      <c r="E241" s="26" t="s">
        <v>518</v>
      </c>
      <c r="F241" s="45"/>
      <c r="G241" s="18">
        <v>44302</v>
      </c>
      <c r="H241" s="42">
        <v>46840</v>
      </c>
      <c r="I241" s="19">
        <v>4475.3999999999996</v>
      </c>
      <c r="J241" s="19">
        <v>42364.6</v>
      </c>
      <c r="K241" s="19">
        <v>18736</v>
      </c>
      <c r="L241" s="20">
        <f t="shared" si="16"/>
        <v>0.4</v>
      </c>
      <c r="M241" s="17"/>
      <c r="N241" s="16" t="s">
        <v>12</v>
      </c>
      <c r="P241" s="34"/>
      <c r="Q241" s="34"/>
      <c r="R241" s="34"/>
      <c r="S241" s="34"/>
      <c r="T241" s="34"/>
      <c r="U241" s="34"/>
      <c r="V241" s="34"/>
      <c r="W241" s="34"/>
      <c r="X241" s="61">
        <v>50000</v>
      </c>
      <c r="Y241" s="34"/>
      <c r="Z241" s="34"/>
      <c r="AA241" s="34"/>
      <c r="AB241" s="34"/>
      <c r="AC241" s="34"/>
      <c r="AD241" s="34"/>
      <c r="AE241" s="34"/>
      <c r="AF241" s="34"/>
      <c r="AG241" s="34"/>
      <c r="AH241" s="61">
        <v>50000</v>
      </c>
      <c r="AI241" s="34"/>
    </row>
    <row r="242" spans="1:35" ht="7.5" customHeight="1" thickBot="1">
      <c r="A242" s="21"/>
      <c r="B242" s="22"/>
      <c r="C242" s="22"/>
      <c r="D242" s="28"/>
      <c r="E242" s="17"/>
      <c r="F242" s="17"/>
      <c r="G242" s="18"/>
      <c r="H242" s="42"/>
      <c r="I242" s="19"/>
      <c r="J242" s="19"/>
      <c r="K242" s="19"/>
      <c r="L242" s="20"/>
      <c r="M242" s="1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</row>
    <row r="243" spans="1:35" ht="7.5" customHeight="1" thickTop="1"/>
    <row r="244" spans="1:35">
      <c r="P244" s="58">
        <f t="shared" ref="P244:AI244" si="17">SUM(P3:P242)</f>
        <v>0</v>
      </c>
      <c r="Q244" s="58">
        <f t="shared" si="17"/>
        <v>2362000</v>
      </c>
      <c r="R244" s="58">
        <f t="shared" si="17"/>
        <v>5023000</v>
      </c>
      <c r="S244" s="58">
        <f t="shared" si="17"/>
        <v>2690000</v>
      </c>
      <c r="T244" s="58">
        <f t="shared" si="17"/>
        <v>2150500</v>
      </c>
      <c r="U244" s="58">
        <f t="shared" si="17"/>
        <v>3869000</v>
      </c>
      <c r="V244" s="58">
        <f t="shared" si="17"/>
        <v>2953000</v>
      </c>
      <c r="W244" s="58">
        <f t="shared" si="17"/>
        <v>3732000</v>
      </c>
      <c r="X244" s="58">
        <f t="shared" si="17"/>
        <v>3155000</v>
      </c>
      <c r="Y244" s="58">
        <f t="shared" si="17"/>
        <v>3098000</v>
      </c>
      <c r="Z244" s="58">
        <f t="shared" si="17"/>
        <v>1238000</v>
      </c>
      <c r="AA244" s="58">
        <f t="shared" si="17"/>
        <v>2290000</v>
      </c>
      <c r="AB244" s="58">
        <f t="shared" si="17"/>
        <v>3150000</v>
      </c>
      <c r="AC244" s="58">
        <f t="shared" si="17"/>
        <v>5452000</v>
      </c>
      <c r="AD244" s="58">
        <f t="shared" si="17"/>
        <v>2004500</v>
      </c>
      <c r="AE244" s="58">
        <f t="shared" si="17"/>
        <v>4200000</v>
      </c>
      <c r="AF244" s="58">
        <f t="shared" si="17"/>
        <v>2268000</v>
      </c>
      <c r="AG244" s="58">
        <f t="shared" si="17"/>
        <v>2209000</v>
      </c>
      <c r="AH244" s="58">
        <f t="shared" si="17"/>
        <v>2897000</v>
      </c>
      <c r="AI244" s="58">
        <f t="shared" si="17"/>
        <v>2725000</v>
      </c>
    </row>
    <row r="246" spans="1:35" ht="17">
      <c r="A246" s="30" t="s">
        <v>949</v>
      </c>
    </row>
  </sheetData>
  <autoFilter ref="A2:N2"/>
  <mergeCells count="5">
    <mergeCell ref="R51:R53"/>
    <mergeCell ref="S91:S93"/>
    <mergeCell ref="Y51:Y53"/>
    <mergeCell ref="AG51:AG53"/>
    <mergeCell ref="AC91:AC93"/>
  </mergeCells>
  <phoneticPr fontId="8" type="noConversion"/>
  <pageMargins left="0.31496062992125984" right="0.31496062992125984" top="0.55118110236220474" bottom="0.55118110236220474" header="0.31496062992125984" footer="0.31496062992125984"/>
  <pageSetup paperSize="8" scale="66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7B4165335B74693D01756E6E7482C" ma:contentTypeVersion="13" ma:contentTypeDescription="Create a new document." ma:contentTypeScope="" ma:versionID="e21d473566132672acb1eb0f89fa6df4">
  <xsd:schema xmlns:xsd="http://www.w3.org/2001/XMLSchema" xmlns:xs="http://www.w3.org/2001/XMLSchema" xmlns:p="http://schemas.microsoft.com/office/2006/metadata/properties" xmlns:ns2="ce7b761e-87a2-4994-adab-9c85546f38a7" xmlns:ns3="54d0b852-119c-4b69-afdd-9b8dad3cad34" targetNamespace="http://schemas.microsoft.com/office/2006/metadata/properties" ma:root="true" ma:fieldsID="4b7813ea662f4e9419a9bae7a96f6177" ns2:_="" ns3:_="">
    <xsd:import namespace="ce7b761e-87a2-4994-adab-9c85546f38a7"/>
    <xsd:import namespace="54d0b852-119c-4b69-afdd-9b8dad3cad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b761e-87a2-4994-adab-9c85546f38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e0e7463-343b-4a75-9bea-e1035e5313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0b852-119c-4b69-afdd-9b8dad3ca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19aaf24-05ad-4a20-9b97-45233b2470da}" ma:internalName="TaxCatchAll" ma:showField="CatchAllData" ma:web="54d0b852-119c-4b69-afdd-9b8dad3ca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7b761e-87a2-4994-adab-9c85546f38a7">
      <Terms xmlns="http://schemas.microsoft.com/office/infopath/2007/PartnerControls"/>
    </lcf76f155ced4ddcb4097134ff3c332f>
    <TaxCatchAll xmlns="54d0b852-119c-4b69-afdd-9b8dad3cad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6FA940-27E5-49F9-AAEA-0A6A99EF7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7b761e-87a2-4994-adab-9c85546f38a7"/>
    <ds:schemaRef ds:uri="54d0b852-119c-4b69-afdd-9b8dad3cad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39683C-DCA3-4198-95F4-9825C4606DB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4d0b852-119c-4b69-afdd-9b8dad3cad34"/>
    <ds:schemaRef ds:uri="http://schemas.microsoft.com/office/infopath/2007/PartnerControls"/>
    <ds:schemaRef ds:uri="http://purl.org/dc/elements/1.1/"/>
    <ds:schemaRef ds:uri="http://schemas.microsoft.com/office/2006/metadata/properties"/>
    <ds:schemaRef ds:uri="ce7b761e-87a2-4994-adab-9c85546f38a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C6CA04-C184-495F-A3EB-3E89A7A1B2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Methodology</vt:lpstr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Gauvin</dc:creator>
  <cp:lastModifiedBy>Lorelle Hatch</cp:lastModifiedBy>
  <cp:lastPrinted>2024-04-01T05:02:53Z</cp:lastPrinted>
  <dcterms:created xsi:type="dcterms:W3CDTF">2024-03-12T02:51:28Z</dcterms:created>
  <dcterms:modified xsi:type="dcterms:W3CDTF">2024-08-18T00:57:08Z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0x01010005B7B4165335B74693D01756E6E7482C</vt:lpwstr>
  </property>
  <property fmtid="{D5CDD505-2E9C-101B-9397-08002B2CF9AE}" pid="3" name="MediaServiceImageTags">
    <vt:lpwstr/>
  </property>
</Properties>
</file>